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20.181\keiri\経理担当\200 調査・照会\01_R2\030113_(1.25〆)_経営比較分析表の公表\02_提出\"/>
    </mc:Choice>
  </mc:AlternateContent>
  <workbookProtection workbookAlgorithmName="SHA-512" workbookHashValue="s0vuPvafCkBejE1ZLKUlqxDI2Rdd9JdEtrjhT/nhX1fr7fn8+UOasp6FjxlyYUmDZb9Hvf3ZWhj2pFOINqiRKQ==" workbookSaltValue="JjMWlVhuGGEokYdN095ifA==" workbookSpinCount="100000" lockStructure="1"/>
  <bookViews>
    <workbookView xWindow="0" yWindow="0" windowWidth="18240" windowHeight="895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KC78" i="4" s="1"/>
  <c r="EW7" i="5"/>
  <c r="EV7" i="5"/>
  <c r="EU7" i="5"/>
  <c r="KV80" i="4" s="1"/>
  <c r="ET7" i="5"/>
  <c r="ES7" i="5"/>
  <c r="ER7" i="5"/>
  <c r="EQ7" i="5"/>
  <c r="EP7" i="5"/>
  <c r="EO7" i="5"/>
  <c r="EN7" i="5"/>
  <c r="EL7" i="5"/>
  <c r="HM80" i="4" s="1"/>
  <c r="EK7" i="5"/>
  <c r="EJ7" i="5"/>
  <c r="EI7" i="5"/>
  <c r="EH7" i="5"/>
  <c r="EO80" i="4" s="1"/>
  <c r="EG7" i="5"/>
  <c r="EF7" i="5"/>
  <c r="EE7" i="5"/>
  <c r="ED7" i="5"/>
  <c r="FH79" i="4" s="1"/>
  <c r="EC7" i="5"/>
  <c r="EA7" i="5"/>
  <c r="DZ7" i="5"/>
  <c r="DY7" i="5"/>
  <c r="DX7" i="5"/>
  <c r="DW7" i="5"/>
  <c r="DV7" i="5"/>
  <c r="DU7" i="5"/>
  <c r="BZ79" i="4" s="1"/>
  <c r="DT7" i="5"/>
  <c r="DS7" i="5"/>
  <c r="DR7" i="5"/>
  <c r="DP7" i="5"/>
  <c r="MN56" i="4" s="1"/>
  <c r="DO7" i="5"/>
  <c r="DN7" i="5"/>
  <c r="DM7" i="5"/>
  <c r="DL7" i="5"/>
  <c r="KF56" i="4" s="1"/>
  <c r="DK7" i="5"/>
  <c r="DJ7" i="5"/>
  <c r="DI7" i="5"/>
  <c r="DH7" i="5"/>
  <c r="DG7" i="5"/>
  <c r="DE7" i="5"/>
  <c r="DD7" i="5"/>
  <c r="DC7" i="5"/>
  <c r="DB7" i="5"/>
  <c r="DA7" i="5"/>
  <c r="CZ7" i="5"/>
  <c r="CY7" i="5"/>
  <c r="IK55" i="4" s="1"/>
  <c r="CX7" i="5"/>
  <c r="CW7" i="5"/>
  <c r="CV7" i="5"/>
  <c r="CT7" i="5"/>
  <c r="FL56" i="4" s="1"/>
  <c r="CS7" i="5"/>
  <c r="CR7" i="5"/>
  <c r="CQ7" i="5"/>
  <c r="CP7" i="5"/>
  <c r="DD56" i="4" s="1"/>
  <c r="CO7" i="5"/>
  <c r="CN7" i="5"/>
  <c r="CM7" i="5"/>
  <c r="CL7" i="5"/>
  <c r="DS55" i="4" s="1"/>
  <c r="CK7" i="5"/>
  <c r="CI7" i="5"/>
  <c r="CH7" i="5"/>
  <c r="CG7" i="5"/>
  <c r="AT56" i="4" s="1"/>
  <c r="CF7" i="5"/>
  <c r="CE7" i="5"/>
  <c r="CD7" i="5"/>
  <c r="CC7" i="5"/>
  <c r="BI55" i="4" s="1"/>
  <c r="CB7" i="5"/>
  <c r="CA7" i="5"/>
  <c r="BZ7" i="5"/>
  <c r="BX7" i="5"/>
  <c r="MN34" i="4" s="1"/>
  <c r="BW7" i="5"/>
  <c r="BV7" i="5"/>
  <c r="BU7" i="5"/>
  <c r="BT7" i="5"/>
  <c r="KF34" i="4" s="1"/>
  <c r="BS7" i="5"/>
  <c r="BR7" i="5"/>
  <c r="BQ7" i="5"/>
  <c r="BP7" i="5"/>
  <c r="BO7" i="5"/>
  <c r="BM7" i="5"/>
  <c r="BL7" i="5"/>
  <c r="BK7" i="5"/>
  <c r="BJ7" i="5"/>
  <c r="BI7" i="5"/>
  <c r="BH7" i="5"/>
  <c r="BG7" i="5"/>
  <c r="IK33" i="4" s="1"/>
  <c r="BF7" i="5"/>
  <c r="BE7" i="5"/>
  <c r="BD7" i="5"/>
  <c r="BB7" i="5"/>
  <c r="FL34" i="4" s="1"/>
  <c r="BA7" i="5"/>
  <c r="AZ7" i="5"/>
  <c r="AY7" i="5"/>
  <c r="AX7" i="5"/>
  <c r="DD34" i="4" s="1"/>
  <c r="AW7" i="5"/>
  <c r="AV7" i="5"/>
  <c r="AU7" i="5"/>
  <c r="AT7" i="5"/>
  <c r="DS33" i="4" s="1"/>
  <c r="AS7" i="5"/>
  <c r="AQ7" i="5"/>
  <c r="AP7" i="5"/>
  <c r="AO7" i="5"/>
  <c r="AT34" i="4" s="1"/>
  <c r="AN7" i="5"/>
  <c r="AM7" i="5"/>
  <c r="AL7" i="5"/>
  <c r="AK7" i="5"/>
  <c r="BI33" i="4" s="1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Z6" i="5"/>
  <c r="Y6" i="5"/>
  <c r="X6" i="5"/>
  <c r="W6" i="5"/>
  <c r="CN12" i="4" s="1"/>
  <c r="V6" i="5"/>
  <c r="U6" i="5"/>
  <c r="T6" i="5"/>
  <c r="S6" i="5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KC80" i="4"/>
  <c r="JJ80" i="4"/>
  <c r="GT80" i="4"/>
  <c r="GA80" i="4"/>
  <c r="FH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EO79" i="4"/>
  <c r="CS79" i="4"/>
  <c r="BG79" i="4"/>
  <c r="AN79" i="4"/>
  <c r="U79" i="4"/>
  <c r="LY56" i="4"/>
  <c r="LJ56" i="4"/>
  <c r="KU56" i="4"/>
  <c r="IZ56" i="4"/>
  <c r="IK56" i="4"/>
  <c r="HV56" i="4"/>
  <c r="HG56" i="4"/>
  <c r="GR56" i="4"/>
  <c r="EW56" i="4"/>
  <c r="EH56" i="4"/>
  <c r="DS56" i="4"/>
  <c r="BX56" i="4"/>
  <c r="BI56" i="4"/>
  <c r="AE56" i="4"/>
  <c r="P56" i="4"/>
  <c r="MN55" i="4"/>
  <c r="LY55" i="4"/>
  <c r="LJ55" i="4"/>
  <c r="KU55" i="4"/>
  <c r="KF55" i="4"/>
  <c r="IZ55" i="4"/>
  <c r="HV55" i="4"/>
  <c r="HG55" i="4"/>
  <c r="GR55" i="4"/>
  <c r="FL55" i="4"/>
  <c r="EW55" i="4"/>
  <c r="EH55" i="4"/>
  <c r="DD55" i="4"/>
  <c r="BX55" i="4"/>
  <c r="AT55" i="4"/>
  <c r="AE55" i="4"/>
  <c r="P55" i="4"/>
  <c r="KU54" i="4"/>
  <c r="LY34" i="4"/>
  <c r="LJ34" i="4"/>
  <c r="KU34" i="4"/>
  <c r="IZ34" i="4"/>
  <c r="IK34" i="4"/>
  <c r="HV34" i="4"/>
  <c r="HG34" i="4"/>
  <c r="GR34" i="4"/>
  <c r="EW34" i="4"/>
  <c r="EH34" i="4"/>
  <c r="DS34" i="4"/>
  <c r="BX34" i="4"/>
  <c r="BI34" i="4"/>
  <c r="AE34" i="4"/>
  <c r="P34" i="4"/>
  <c r="MN33" i="4"/>
  <c r="LY33" i="4"/>
  <c r="LJ33" i="4"/>
  <c r="KU33" i="4"/>
  <c r="KF33" i="4"/>
  <c r="IZ33" i="4"/>
  <c r="HV33" i="4"/>
  <c r="HG33" i="4"/>
  <c r="GR33" i="4"/>
  <c r="FL33" i="4"/>
  <c r="EW33" i="4"/>
  <c r="EH33" i="4"/>
  <c r="DD33" i="4"/>
  <c r="BX33" i="4"/>
  <c r="AT33" i="4"/>
  <c r="AE33" i="4"/>
  <c r="P33" i="4"/>
  <c r="KU32" i="4"/>
  <c r="LP12" i="4"/>
  <c r="JW12" i="4"/>
  <c r="EG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6" i="4"/>
  <c r="MN54" i="4" l="1"/>
  <c r="MN32" i="4"/>
  <c r="MH78" i="4"/>
  <c r="IZ54" i="4"/>
  <c r="IZ32" i="4"/>
  <c r="CS78" i="4"/>
  <c r="HM78" i="4"/>
  <c r="FL54" i="4"/>
  <c r="FL32" i="4"/>
  <c r="BX32" i="4"/>
  <c r="BX54" i="4"/>
  <c r="AE32" i="4"/>
  <c r="AE54" i="4"/>
  <c r="AN78" i="4"/>
  <c r="D11" i="5"/>
  <c r="DS32" i="4"/>
  <c r="DS54" i="4"/>
  <c r="FH78" i="4"/>
  <c r="E11" i="5"/>
  <c r="HG32" i="4"/>
  <c r="HG54" i="4"/>
  <c r="B11" i="5"/>
  <c r="GA78" i="4" l="1"/>
  <c r="EH54" i="4"/>
  <c r="EH32" i="4"/>
  <c r="KV78" i="4"/>
  <c r="BG78" i="4"/>
  <c r="AT54" i="4"/>
  <c r="AT32" i="4"/>
  <c r="HV32" i="4"/>
  <c r="LJ54" i="4"/>
  <c r="LJ32" i="4"/>
  <c r="HV54" i="4"/>
  <c r="BZ78" i="4"/>
  <c r="BI54" i="4"/>
  <c r="BI32" i="4"/>
  <c r="EW32" i="4"/>
  <c r="LY54" i="4"/>
  <c r="LY32" i="4"/>
  <c r="EW54" i="4"/>
  <c r="LO78" i="4"/>
  <c r="IK54" i="4"/>
  <c r="IK32" i="4"/>
  <c r="GT78" i="4"/>
  <c r="KF54" i="4"/>
  <c r="KF32" i="4"/>
  <c r="U78" i="4"/>
  <c r="P32" i="4"/>
  <c r="JJ78" i="4"/>
  <c r="GR54" i="4"/>
  <c r="GR32" i="4"/>
  <c r="EO78" i="4"/>
  <c r="DD54" i="4"/>
  <c r="DD32" i="4"/>
  <c r="P54" i="4"/>
</calcChain>
</file>

<file path=xl/sharedStrings.xml><?xml version="1.0" encoding="utf-8"?>
<sst xmlns="http://schemas.openxmlformats.org/spreadsheetml/2006/main" count="322" uniqueCount="183">
  <si>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</si>
  <si>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</si>
  <si>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</si>
  <si>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</si>
  <si>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</si>
  <si>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</si>
  <si>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</si>
  <si>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</si>
  <si>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</si>
  <si>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</si>
  <si>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</si>
  <si>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</si>
  <si>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</si>
  <si>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</si>
  <si>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</si>
  <si>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</si>
  <si>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</si>
  <si>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</si>
  <si>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</si>
  <si>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</si>
  <si>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</si>
  <si>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</si>
  <si>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</si>
  <si>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</si>
  <si>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</si>
  <si>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</si>
  <si>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</si>
  <si>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</si>
  <si>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</si>
  <si>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</si>
  <si>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</si>
  <si>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</si>
  <si>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</si>
  <si>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</si>
  <si>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</si>
  <si>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</si>
  <si>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</si>
  <si>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</si>
  <si>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</si>
  <si>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</si>
  <si>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</si>
  <si>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</si>
  <si>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</si>
  <si>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</si>
  <si>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</si>
  <si>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</si>
  <si>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</si>
  <si>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</si>
  <si>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</si>
  <si>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</si>
  <si>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</si>
  <si>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</si>
  <si>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</si>
  <si>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</si>
  <si>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</si>
  <si>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</si>
  <si>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</si>
  <si>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</si>
  <si>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</si>
  <si>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</si>
  <si>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</si>
  <si>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</si>
  <si>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</si>
  <si>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</si>
  <si>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</si>
  <si>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</si>
  <si>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</si>
  <si>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</si>
  <si>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</si>
  <si>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</si>
  <si>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</si>
  <si>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</si>
  <si>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</si>
  <si>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</si>
  <si>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</si>
  <si>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</si>
  <si>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</si>
  <si>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</si>
  <si>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</si>
  <si>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</si>
  <si>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</si>
  <si>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</si>
  <si>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</si>
  <si>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</si>
  <si>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</si>
  <si>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</si>
  <si>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</si>
  <si>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</si>
  <si>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</si>
  <si>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</si>
  <si>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</si>
  <si>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</si>
  <si>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</si>
  <si>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</si>
  <si>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</si>
  <si>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</si>
  <si>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</si>
  <si>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</si>
  <si>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</si>
  <si>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</si>
  <si>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</si>
  <si>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</si>
  <si>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</si>
  <si>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</si>
  <si>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</si>
  <si>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</si>
  <si>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</si>
  <si>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</si>
  <si>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</si>
  <si>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</si>
  <si>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</si>
  <si>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</si>
  <si>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</si>
  <si>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</si>
  <si>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</si>
  <si>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</si>
  <si>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</si>
  <si>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</si>
  <si>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</si>
  <si>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</si>
  <si>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</si>
  <si>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</si>
  <si>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</si>
  <si>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</si>
  <si>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</si>
  <si>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</si>
  <si>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</si>
  <si>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</si>
  <si>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</si>
  <si>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</si>
  <si>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</si>
  <si>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</si>
  <si>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</si>
  <si>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</si>
  <si>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</si>
  <si>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</si>
  <si>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</si>
  <si>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</si>
  <si>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</si>
  <si>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</si>
  <si>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</si>
  <si>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</si>
  <si>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</si>
  <si>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</si>
  <si>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</si>
  <si>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</si>
  <si>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</si>
  <si>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</si>
  <si>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</si>
  <si>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</si>
  <si>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</si>
  <si>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当該値(N)</t>
    <phoneticPr fontId="5"/>
  </si>
  <si>
    <t>当該値(N-3)</t>
    <phoneticPr fontId="5"/>
  </si>
  <si>
    <t>当該値(N-1)</t>
    <phoneticPr fontId="5"/>
  </si>
  <si>
    <t>当該値(N-1)</t>
    <phoneticPr fontId="5"/>
  </si>
  <si>
    <t>当該値(N-2)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</si>
  <si>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</si>
  <si>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</si>
  <si>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</si>
  <si>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</si>
  <si>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静岡県</t>
  </si>
  <si>
    <t>藤枝市</t>
  </si>
  <si>
    <t>藤枝市立総合病院</t>
  </si>
  <si>
    <t>条例全部</t>
  </si>
  <si>
    <t>病院事業</t>
  </si>
  <si>
    <t>一般病院</t>
  </si>
  <si>
    <t>500床以上</t>
  </si>
  <si>
    <t>その他</t>
  </si>
  <si>
    <t>直営</t>
  </si>
  <si>
    <t>対象</t>
  </si>
  <si>
    <t>ド 透 I 未 訓 ガ</t>
  </si>
  <si>
    <t>救 臨 が 感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</si>
  <si>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</si>
  <si>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</si>
  <si>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</si>
  <si>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</si>
  <si>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</si>
  <si>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</si>
  <si>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</si>
  <si>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救命救急センターでの高度な救急医療を提供したことなどにより、入院・外来患者1人1日当たり収益がそれぞれ前年度を上回りました。
医業収支比率は前年度に比べ0.9ポイント下回り、経常収支比率も前年度に比べ1.1ポイント下回ったものの、類似病院より高い状態を維持しています。
病床利用率は、前年度に比べ5.3%下回り、類似病院より低くなっており、効率的な病床運営に努めます。
累積欠損金比率は前年度に比べ2.5ポイント改善したものの、依然として類似病院より高いため、引き続き収支の改善に努めます。
職員給与費対医業収益比率は前年度を下回りましたが、依然として類似病院より高い状態です。安定した診療体制維持に伴う常勤医の増加による影響があります。
材料費対医業収益比率は類似病院よりも低い状態が続いています。引き続き安価な調達に努めます。</t>
    <phoneticPr fontId="5"/>
  </si>
  <si>
    <t>有形固定資産減価償却率、器械備品減価償却率とも、類似病院より高くなっており、平成7年の開院から25年を経過し、老朽化に伴う施設・設備の更新の必要性が高まっていることを示しています。
今後は、施設・設備の修繕計画を策定し、医療の質を確保するとともに、計画的な投資により、施設・設備の長寿命化を図っていきます。</t>
    <phoneticPr fontId="5"/>
  </si>
  <si>
    <t>令和元年度は、救命救急センターでの高度な救急医療を提供したことなどにより、一人一日あたりの診療単価が伸び、前年度を上回る収益を計上しました。
その結果、経常収支差引では収益が費用を上回り、3年連続で経常収支の黒字となりました。
しかし、老朽化した施設・設備の維持管理や修繕費用の増加、診療体制の充実に伴う給与費の増加、高額な抗がん剤をはじめとする薬品費の増加など、今後も非常に厳しい経営状況が予想されます。
「質が高く、安心・安全な医療を継続して提供する急性期病院」を目指して、充実した診療体制を維持しつつ、経費削減など、より一層の収益確保に努め、各指標の改善を図ります。</t>
    <phoneticPr fontId="5"/>
  </si>
  <si>
    <r>
      <t>当院が地域において担っている役割として、救急医療では、2次医療圏で唯一の救命救急センターとして地域の重篤な救急患者の受入れを行っています。がん医療では、2次医療圏で唯一の国指定「地域がん診療連携拠点病院</t>
    </r>
    <r>
      <rPr>
        <sz val="11"/>
        <rFont val="ＭＳ ゴシック"/>
        <family val="3"/>
        <charset val="128"/>
      </rPr>
      <t>（高度型）」</t>
    </r>
    <r>
      <rPr>
        <sz val="11"/>
        <color theme="1"/>
        <rFont val="ＭＳ ゴシック"/>
        <family val="3"/>
        <charset val="128"/>
      </rPr>
      <t>として質の高いがん医療の提供を行っています。周産期医療では、「地域周産期母子医療センター」としてＮＩＣＵを整え、充実した小児・周産期医療を提供しています。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</si>
</sst>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83.9</c:v>
                </c:pt>
                <c:pt idx="1">
                  <c:v>83.2</c:v>
                </c:pt>
                <c:pt idx="2">
                  <c:v>85.7</c:v>
                </c:pt>
                <c:pt idx="3">
                  <c:v>84.2</c:v>
                </c:pt>
                <c:pt idx="4">
                  <c:v>78.900000000000006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4-457A-9089-9A51AA3CF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80.7</c:v>
                </c:pt>
                <c:pt idx="1">
                  <c:v>79.5</c:v>
                </c:pt>
                <c:pt idx="2">
                  <c:v>79.900000000000006</c:v>
                </c:pt>
                <c:pt idx="3">
                  <c:v>80.2</c:v>
                </c:pt>
                <c:pt idx="4">
                  <c:v>79.8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E4-457A-9089-9A51AA3CF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106.3</c:v>
                </c:pt>
                <c:pt idx="1">
                  <c:v>106.9</c:v>
                </c:pt>
                <c:pt idx="2">
                  <c:v>97.1</c:v>
                </c:pt>
                <c:pt idx="3">
                  <c:v>91.9</c:v>
                </c:pt>
                <c:pt idx="4">
                  <c:v>89.4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7-4BF3-AA78-BE00F9638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36.799999999999997</c:v>
                </c:pt>
                <c:pt idx="1">
                  <c:v>33.9</c:v>
                </c:pt>
                <c:pt idx="2">
                  <c:v>34.9</c:v>
                </c:pt>
                <c:pt idx="3">
                  <c:v>32.6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7-4BF3-AA78-BE00F9638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100.8</c:v>
                </c:pt>
                <c:pt idx="1">
                  <c:v>99.4</c:v>
                </c:pt>
                <c:pt idx="2">
                  <c:v>103</c:v>
                </c:pt>
                <c:pt idx="3">
                  <c:v>102.6</c:v>
                </c:pt>
                <c:pt idx="4">
                  <c:v>101.7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5-4527-83CA-3B4D6C915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94.4</c:v>
                </c:pt>
                <c:pt idx="1">
                  <c:v>93.6</c:v>
                </c:pt>
                <c:pt idx="2">
                  <c:v>94</c:v>
                </c:pt>
                <c:pt idx="3">
                  <c:v>94.1</c:v>
                </c:pt>
                <c:pt idx="4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25-4527-83CA-3B4D6C915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100.2</c:v>
                </c:pt>
                <c:pt idx="1">
                  <c:v>97.6</c:v>
                </c:pt>
                <c:pt idx="2">
                  <c:v>101.9</c:v>
                </c:pt>
                <c:pt idx="3">
                  <c:v>101.1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2-4B07-B203-8FF584793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100.3</c:v>
                </c:pt>
                <c:pt idx="1">
                  <c:v>99.8</c:v>
                </c:pt>
                <c:pt idx="2">
                  <c:v>100.1</c:v>
                </c:pt>
                <c:pt idx="3">
                  <c:v>100</c:v>
                </c:pt>
                <c:pt idx="4">
                  <c:v>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2-4B07-B203-8FF584793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61.3</c:v>
                </c:pt>
                <c:pt idx="1">
                  <c:v>62.7</c:v>
                </c:pt>
                <c:pt idx="2">
                  <c:v>64.400000000000006</c:v>
                </c:pt>
                <c:pt idx="3">
                  <c:v>65.8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B-4089-AC21-617AB2B5A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51.3</c:v>
                </c:pt>
                <c:pt idx="1">
                  <c:v>51.2</c:v>
                </c:pt>
                <c:pt idx="2">
                  <c:v>52</c:v>
                </c:pt>
                <c:pt idx="3">
                  <c:v>52.5</c:v>
                </c:pt>
                <c:pt idx="4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5B-4089-AC21-617AB2B5A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70.900000000000006</c:v>
                </c:pt>
                <c:pt idx="1">
                  <c:v>71</c:v>
                </c:pt>
                <c:pt idx="2">
                  <c:v>72</c:v>
                </c:pt>
                <c:pt idx="3">
                  <c:v>71.900000000000006</c:v>
                </c:pt>
                <c:pt idx="4">
                  <c:v>71.099999999999994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9-483F-A437-B88BF3FE7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64.099999999999994</c:v>
                </c:pt>
                <c:pt idx="1">
                  <c:v>64.3</c:v>
                </c:pt>
                <c:pt idx="2">
                  <c:v>66</c:v>
                </c:pt>
                <c:pt idx="3">
                  <c:v>67.099999999999994</c:v>
                </c:pt>
                <c:pt idx="4">
                  <c:v>67.900000000000006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69-483F-A437-B88BF3FE7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58783454</c:v>
                </c:pt>
                <c:pt idx="1">
                  <c:v>58579402</c:v>
                </c:pt>
                <c:pt idx="2">
                  <c:v>58475986</c:v>
                </c:pt>
                <c:pt idx="3">
                  <c:v>58884011</c:v>
                </c:pt>
                <c:pt idx="4">
                  <c:v>59347986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F-433E-9649-E66C05221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51238617</c:v>
                </c:pt>
                <c:pt idx="1">
                  <c:v>51669762</c:v>
                </c:pt>
                <c:pt idx="2">
                  <c:v>53351028</c:v>
                </c:pt>
                <c:pt idx="3">
                  <c:v>55620962</c:v>
                </c:pt>
                <c:pt idx="4">
                  <c:v>57155394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F-433E-9649-E66C05221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25</c:v>
                </c:pt>
                <c:pt idx="1">
                  <c:v>25.6</c:v>
                </c:pt>
                <c:pt idx="2">
                  <c:v>25.3</c:v>
                </c:pt>
                <c:pt idx="3">
                  <c:v>26.6</c:v>
                </c:pt>
                <c:pt idx="4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5-46D4-9CA6-A24A2A319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27.5</c:v>
                </c:pt>
                <c:pt idx="1">
                  <c:v>27.4</c:v>
                </c:pt>
                <c:pt idx="2">
                  <c:v>27.8</c:v>
                </c:pt>
                <c:pt idx="3">
                  <c:v>28.1</c:v>
                </c:pt>
                <c:pt idx="4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5-46D4-9CA6-A24A2A319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53.7</c:v>
                </c:pt>
                <c:pt idx="1">
                  <c:v>55.3</c:v>
                </c:pt>
                <c:pt idx="2">
                  <c:v>53.1</c:v>
                </c:pt>
                <c:pt idx="3">
                  <c:v>52.1</c:v>
                </c:pt>
                <c:pt idx="4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3-4250-99FC-B8754CE5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48.5</c:v>
                </c:pt>
                <c:pt idx="1">
                  <c:v>49.2</c:v>
                </c:pt>
                <c:pt idx="2">
                  <c:v>48.7</c:v>
                </c:pt>
                <c:pt idx="3">
                  <c:v>48.3</c:v>
                </c:pt>
                <c:pt idx="4">
                  <c:v>47.7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33-4250-99FC-B8754CE5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18054</c:v>
                </c:pt>
                <c:pt idx="1">
                  <c:v>19065</c:v>
                </c:pt>
                <c:pt idx="2">
                  <c:v>19731</c:v>
                </c:pt>
                <c:pt idx="3">
                  <c:v>21197</c:v>
                </c:pt>
                <c:pt idx="4">
                  <c:v>24079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5-44FC-9F31-A6340B474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16993</c:v>
                </c:pt>
                <c:pt idx="1">
                  <c:v>17680</c:v>
                </c:pt>
                <c:pt idx="2">
                  <c:v>18393</c:v>
                </c:pt>
                <c:pt idx="3">
                  <c:v>19207</c:v>
                </c:pt>
                <c:pt idx="4">
                  <c:v>20687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5-44FC-9F31-A6340B474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54824</c:v>
                </c:pt>
                <c:pt idx="1">
                  <c:v>55433</c:v>
                </c:pt>
                <c:pt idx="2">
                  <c:v>57441</c:v>
                </c:pt>
                <c:pt idx="3">
                  <c:v>59795</c:v>
                </c:pt>
                <c:pt idx="4">
                  <c:v>62052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3-4F5A-AD9A-20D7DC896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62913</c:v>
                </c:pt>
                <c:pt idx="1">
                  <c:v>64765</c:v>
                </c:pt>
                <c:pt idx="2">
                  <c:v>66228</c:v>
                </c:pt>
                <c:pt idx="3">
                  <c:v>68751</c:v>
                </c:pt>
                <c:pt idx="4">
                  <c:v>70630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3-4F5A-AD9A-20D7DC896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EN13" zoomScale="70" zoomScaleNormal="70" zoomScaleSheetLayoutView="70" workbookViewId="0">
      <selection activeCell="NJ39" sqref="NJ39:NX51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2" t="str">
        <f>データ!H6</f>
        <v>静岡県藤枝市　藤枝市立総合病院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4" t="s">
        <v>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6"/>
      <c r="AU7" s="144" t="s">
        <v>2</v>
      </c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6"/>
      <c r="CN7" s="144" t="s">
        <v>3</v>
      </c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6"/>
      <c r="EG7" s="144" t="s">
        <v>4</v>
      </c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6"/>
      <c r="FZ7" s="144" t="s">
        <v>5</v>
      </c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6"/>
      <c r="ID7" s="144" t="s">
        <v>6</v>
      </c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  <c r="IT7" s="145"/>
      <c r="IU7" s="145"/>
      <c r="IV7" s="145"/>
      <c r="IW7" s="145"/>
      <c r="IX7" s="145"/>
      <c r="IY7" s="145"/>
      <c r="IZ7" s="145"/>
      <c r="JA7" s="145"/>
      <c r="JB7" s="145"/>
      <c r="JC7" s="145"/>
      <c r="JD7" s="145"/>
      <c r="JE7" s="145"/>
      <c r="JF7" s="145"/>
      <c r="JG7" s="145"/>
      <c r="JH7" s="145"/>
      <c r="JI7" s="145"/>
      <c r="JJ7" s="145"/>
      <c r="JK7" s="145"/>
      <c r="JL7" s="145"/>
      <c r="JM7" s="145"/>
      <c r="JN7" s="145"/>
      <c r="JO7" s="145"/>
      <c r="JP7" s="145"/>
      <c r="JQ7" s="145"/>
      <c r="JR7" s="145"/>
      <c r="JS7" s="145"/>
      <c r="JT7" s="145"/>
      <c r="JU7" s="145"/>
      <c r="JV7" s="146"/>
      <c r="JW7" s="144" t="s">
        <v>7</v>
      </c>
      <c r="JX7" s="145"/>
      <c r="JY7" s="145"/>
      <c r="JZ7" s="145"/>
      <c r="KA7" s="145"/>
      <c r="KB7" s="145"/>
      <c r="KC7" s="145"/>
      <c r="KD7" s="145"/>
      <c r="KE7" s="145"/>
      <c r="KF7" s="145"/>
      <c r="KG7" s="145"/>
      <c r="KH7" s="145"/>
      <c r="KI7" s="145"/>
      <c r="KJ7" s="145"/>
      <c r="KK7" s="145"/>
      <c r="KL7" s="145"/>
      <c r="KM7" s="145"/>
      <c r="KN7" s="145"/>
      <c r="KO7" s="145"/>
      <c r="KP7" s="145"/>
      <c r="KQ7" s="145"/>
      <c r="KR7" s="145"/>
      <c r="KS7" s="145"/>
      <c r="KT7" s="145"/>
      <c r="KU7" s="145"/>
      <c r="KV7" s="145"/>
      <c r="KW7" s="145"/>
      <c r="KX7" s="145"/>
      <c r="KY7" s="145"/>
      <c r="KZ7" s="145"/>
      <c r="LA7" s="145"/>
      <c r="LB7" s="145"/>
      <c r="LC7" s="145"/>
      <c r="LD7" s="145"/>
      <c r="LE7" s="145"/>
      <c r="LF7" s="145"/>
      <c r="LG7" s="145"/>
      <c r="LH7" s="145"/>
      <c r="LI7" s="145"/>
      <c r="LJ7" s="145"/>
      <c r="LK7" s="145"/>
      <c r="LL7" s="145"/>
      <c r="LM7" s="145"/>
      <c r="LN7" s="145"/>
      <c r="LO7" s="146"/>
      <c r="LP7" s="144" t="s">
        <v>8</v>
      </c>
      <c r="LQ7" s="145"/>
      <c r="LR7" s="145"/>
      <c r="LS7" s="145"/>
      <c r="LT7" s="145"/>
      <c r="LU7" s="145"/>
      <c r="LV7" s="145"/>
      <c r="LW7" s="145"/>
      <c r="LX7" s="145"/>
      <c r="LY7" s="145"/>
      <c r="LZ7" s="145"/>
      <c r="MA7" s="145"/>
      <c r="MB7" s="145"/>
      <c r="MC7" s="145"/>
      <c r="MD7" s="145"/>
      <c r="ME7" s="145"/>
      <c r="MF7" s="145"/>
      <c r="MG7" s="145"/>
      <c r="MH7" s="145"/>
      <c r="MI7" s="145"/>
      <c r="MJ7" s="145"/>
      <c r="MK7" s="145"/>
      <c r="ML7" s="145"/>
      <c r="MM7" s="145"/>
      <c r="MN7" s="145"/>
      <c r="MO7" s="145"/>
      <c r="MP7" s="145"/>
      <c r="MQ7" s="145"/>
      <c r="MR7" s="145"/>
      <c r="MS7" s="145"/>
      <c r="MT7" s="145"/>
      <c r="MU7" s="145"/>
      <c r="MV7" s="145"/>
      <c r="MW7" s="145"/>
      <c r="MX7" s="145"/>
      <c r="MY7" s="145"/>
      <c r="MZ7" s="145"/>
      <c r="NA7" s="145"/>
      <c r="NB7" s="145"/>
      <c r="NC7" s="145"/>
      <c r="ND7" s="145"/>
      <c r="NE7" s="145"/>
      <c r="NF7" s="145"/>
      <c r="NG7" s="145"/>
      <c r="NH7" s="14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39" t="str">
        <f>データ!K6</f>
        <v>条例全部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1"/>
      <c r="AU8" s="139" t="str">
        <f>データ!L6</f>
        <v>病院事業</v>
      </c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1"/>
      <c r="CN8" s="139" t="str">
        <f>データ!M6</f>
        <v>一般病院</v>
      </c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39" t="str">
        <f>データ!N6</f>
        <v>500床以上</v>
      </c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1"/>
      <c r="FZ8" s="139" t="str">
        <f>データ!O7</f>
        <v>その他</v>
      </c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1"/>
      <c r="ID8" s="128">
        <f>データ!Y6</f>
        <v>564</v>
      </c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30"/>
      <c r="JW8" s="128" t="str">
        <f>データ!Z6</f>
        <v>-</v>
      </c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30"/>
      <c r="LP8" s="128" t="str">
        <f>データ!AA6</f>
        <v>-</v>
      </c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30"/>
      <c r="NI8" s="3"/>
      <c r="NJ8" s="149" t="s">
        <v>10</v>
      </c>
      <c r="NK8" s="15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4" t="s">
        <v>12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6"/>
      <c r="AU9" s="144" t="s">
        <v>13</v>
      </c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6"/>
      <c r="CN9" s="144" t="s">
        <v>14</v>
      </c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6"/>
      <c r="EG9" s="144" t="s">
        <v>15</v>
      </c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6"/>
      <c r="FZ9" s="144" t="s">
        <v>16</v>
      </c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6"/>
      <c r="ID9" s="144" t="s">
        <v>17</v>
      </c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  <c r="IU9" s="145"/>
      <c r="IV9" s="145"/>
      <c r="IW9" s="145"/>
      <c r="IX9" s="145"/>
      <c r="IY9" s="145"/>
      <c r="IZ9" s="145"/>
      <c r="JA9" s="145"/>
      <c r="JB9" s="145"/>
      <c r="JC9" s="145"/>
      <c r="JD9" s="145"/>
      <c r="JE9" s="145"/>
      <c r="JF9" s="145"/>
      <c r="JG9" s="145"/>
      <c r="JH9" s="145"/>
      <c r="JI9" s="145"/>
      <c r="JJ9" s="145"/>
      <c r="JK9" s="145"/>
      <c r="JL9" s="145"/>
      <c r="JM9" s="145"/>
      <c r="JN9" s="145"/>
      <c r="JO9" s="145"/>
      <c r="JP9" s="145"/>
      <c r="JQ9" s="145"/>
      <c r="JR9" s="145"/>
      <c r="JS9" s="145"/>
      <c r="JT9" s="145"/>
      <c r="JU9" s="145"/>
      <c r="JV9" s="146"/>
      <c r="JW9" s="144" t="s">
        <v>18</v>
      </c>
      <c r="JX9" s="145"/>
      <c r="JY9" s="145"/>
      <c r="JZ9" s="145"/>
      <c r="KA9" s="145"/>
      <c r="KB9" s="145"/>
      <c r="KC9" s="145"/>
      <c r="KD9" s="145"/>
      <c r="KE9" s="145"/>
      <c r="KF9" s="145"/>
      <c r="KG9" s="145"/>
      <c r="KH9" s="145"/>
      <c r="KI9" s="145"/>
      <c r="KJ9" s="145"/>
      <c r="KK9" s="145"/>
      <c r="KL9" s="145"/>
      <c r="KM9" s="145"/>
      <c r="KN9" s="145"/>
      <c r="KO9" s="145"/>
      <c r="KP9" s="145"/>
      <c r="KQ9" s="145"/>
      <c r="KR9" s="145"/>
      <c r="KS9" s="145"/>
      <c r="KT9" s="145"/>
      <c r="KU9" s="145"/>
      <c r="KV9" s="145"/>
      <c r="KW9" s="145"/>
      <c r="KX9" s="145"/>
      <c r="KY9" s="145"/>
      <c r="KZ9" s="145"/>
      <c r="LA9" s="145"/>
      <c r="LB9" s="145"/>
      <c r="LC9" s="145"/>
      <c r="LD9" s="145"/>
      <c r="LE9" s="145"/>
      <c r="LF9" s="145"/>
      <c r="LG9" s="145"/>
      <c r="LH9" s="145"/>
      <c r="LI9" s="145"/>
      <c r="LJ9" s="145"/>
      <c r="LK9" s="145"/>
      <c r="LL9" s="145"/>
      <c r="LM9" s="145"/>
      <c r="LN9" s="145"/>
      <c r="LO9" s="146"/>
      <c r="LP9" s="144" t="s">
        <v>19</v>
      </c>
      <c r="LQ9" s="145"/>
      <c r="LR9" s="145"/>
      <c r="LS9" s="145"/>
      <c r="LT9" s="145"/>
      <c r="LU9" s="145"/>
      <c r="LV9" s="145"/>
      <c r="LW9" s="145"/>
      <c r="LX9" s="145"/>
      <c r="LY9" s="145"/>
      <c r="LZ9" s="145"/>
      <c r="MA9" s="145"/>
      <c r="MB9" s="145"/>
      <c r="MC9" s="145"/>
      <c r="MD9" s="145"/>
      <c r="ME9" s="145"/>
      <c r="MF9" s="145"/>
      <c r="MG9" s="145"/>
      <c r="MH9" s="145"/>
      <c r="MI9" s="145"/>
      <c r="MJ9" s="145"/>
      <c r="MK9" s="145"/>
      <c r="ML9" s="145"/>
      <c r="MM9" s="145"/>
      <c r="MN9" s="145"/>
      <c r="MO9" s="145"/>
      <c r="MP9" s="145"/>
      <c r="MQ9" s="145"/>
      <c r="MR9" s="145"/>
      <c r="MS9" s="145"/>
      <c r="MT9" s="145"/>
      <c r="MU9" s="145"/>
      <c r="MV9" s="145"/>
      <c r="MW9" s="145"/>
      <c r="MX9" s="145"/>
      <c r="MY9" s="145"/>
      <c r="MZ9" s="145"/>
      <c r="NA9" s="145"/>
      <c r="NB9" s="145"/>
      <c r="NC9" s="145"/>
      <c r="ND9" s="145"/>
      <c r="NE9" s="145"/>
      <c r="NF9" s="145"/>
      <c r="NG9" s="145"/>
      <c r="NH9" s="146"/>
      <c r="NI9" s="3"/>
      <c r="NJ9" s="147" t="s">
        <v>20</v>
      </c>
      <c r="NK9" s="14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39" t="str">
        <f>データ!P6</f>
        <v>直営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1"/>
      <c r="AU10" s="128">
        <f>データ!Q6</f>
        <v>35</v>
      </c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30"/>
      <c r="CN10" s="139" t="str">
        <f>データ!R6</f>
        <v>対象</v>
      </c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39" t="str">
        <f>データ!S6</f>
        <v>ド 透 I 未 訓 ガ</v>
      </c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1"/>
      <c r="FZ10" s="139" t="str">
        <f>データ!T6</f>
        <v>救 臨 が 感 災 地 輪</v>
      </c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1"/>
      <c r="ID10" s="128" t="str">
        <f>データ!AB6</f>
        <v>-</v>
      </c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30"/>
      <c r="JW10" s="128" t="str">
        <f>データ!AC6</f>
        <v>-</v>
      </c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30"/>
      <c r="LP10" s="128">
        <f>データ!AD6</f>
        <v>564</v>
      </c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30"/>
      <c r="NI10" s="2"/>
      <c r="NJ10" s="142" t="s">
        <v>22</v>
      </c>
      <c r="NK10" s="14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4" t="s">
        <v>24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6"/>
      <c r="AU11" s="144" t="s">
        <v>25</v>
      </c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6"/>
      <c r="CN11" s="144" t="s">
        <v>26</v>
      </c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6"/>
      <c r="EG11" s="144" t="s">
        <v>27</v>
      </c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6"/>
      <c r="ID11" s="144" t="s">
        <v>28</v>
      </c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5"/>
      <c r="IP11" s="145"/>
      <c r="IQ11" s="145"/>
      <c r="IR11" s="145"/>
      <c r="IS11" s="145"/>
      <c r="IT11" s="145"/>
      <c r="IU11" s="145"/>
      <c r="IV11" s="145"/>
      <c r="IW11" s="145"/>
      <c r="IX11" s="145"/>
      <c r="IY11" s="145"/>
      <c r="IZ11" s="145"/>
      <c r="JA11" s="145"/>
      <c r="JB11" s="145"/>
      <c r="JC11" s="145"/>
      <c r="JD11" s="145"/>
      <c r="JE11" s="145"/>
      <c r="JF11" s="145"/>
      <c r="JG11" s="145"/>
      <c r="JH11" s="145"/>
      <c r="JI11" s="145"/>
      <c r="JJ11" s="145"/>
      <c r="JK11" s="145"/>
      <c r="JL11" s="145"/>
      <c r="JM11" s="145"/>
      <c r="JN11" s="145"/>
      <c r="JO11" s="145"/>
      <c r="JP11" s="145"/>
      <c r="JQ11" s="145"/>
      <c r="JR11" s="145"/>
      <c r="JS11" s="145"/>
      <c r="JT11" s="145"/>
      <c r="JU11" s="145"/>
      <c r="JV11" s="146"/>
      <c r="JW11" s="144" t="s">
        <v>29</v>
      </c>
      <c r="JX11" s="145"/>
      <c r="JY11" s="145"/>
      <c r="JZ11" s="145"/>
      <c r="KA11" s="145"/>
      <c r="KB11" s="145"/>
      <c r="KC11" s="145"/>
      <c r="KD11" s="145"/>
      <c r="KE11" s="145"/>
      <c r="KF11" s="145"/>
      <c r="KG11" s="145"/>
      <c r="KH11" s="145"/>
      <c r="KI11" s="145"/>
      <c r="KJ11" s="145"/>
      <c r="KK11" s="145"/>
      <c r="KL11" s="145"/>
      <c r="KM11" s="145"/>
      <c r="KN11" s="145"/>
      <c r="KO11" s="145"/>
      <c r="KP11" s="145"/>
      <c r="KQ11" s="145"/>
      <c r="KR11" s="145"/>
      <c r="KS11" s="145"/>
      <c r="KT11" s="145"/>
      <c r="KU11" s="145"/>
      <c r="KV11" s="145"/>
      <c r="KW11" s="145"/>
      <c r="KX11" s="145"/>
      <c r="KY11" s="145"/>
      <c r="KZ11" s="145"/>
      <c r="LA11" s="145"/>
      <c r="LB11" s="145"/>
      <c r="LC11" s="145"/>
      <c r="LD11" s="145"/>
      <c r="LE11" s="145"/>
      <c r="LF11" s="145"/>
      <c r="LG11" s="145"/>
      <c r="LH11" s="145"/>
      <c r="LI11" s="145"/>
      <c r="LJ11" s="145"/>
      <c r="LK11" s="145"/>
      <c r="LL11" s="145"/>
      <c r="LM11" s="145"/>
      <c r="LN11" s="145"/>
      <c r="LO11" s="146"/>
      <c r="LP11" s="144" t="s">
        <v>30</v>
      </c>
      <c r="LQ11" s="145"/>
      <c r="LR11" s="145"/>
      <c r="LS11" s="145"/>
      <c r="LT11" s="145"/>
      <c r="LU11" s="145"/>
      <c r="LV11" s="145"/>
      <c r="LW11" s="145"/>
      <c r="LX11" s="145"/>
      <c r="LY11" s="145"/>
      <c r="LZ11" s="145"/>
      <c r="MA11" s="145"/>
      <c r="MB11" s="145"/>
      <c r="MC11" s="145"/>
      <c r="MD11" s="145"/>
      <c r="ME11" s="145"/>
      <c r="MF11" s="145"/>
      <c r="MG11" s="145"/>
      <c r="MH11" s="145"/>
      <c r="MI11" s="145"/>
      <c r="MJ11" s="145"/>
      <c r="MK11" s="145"/>
      <c r="ML11" s="145"/>
      <c r="MM11" s="145"/>
      <c r="MN11" s="145"/>
      <c r="MO11" s="145"/>
      <c r="MP11" s="145"/>
      <c r="MQ11" s="145"/>
      <c r="MR11" s="145"/>
      <c r="MS11" s="145"/>
      <c r="MT11" s="145"/>
      <c r="MU11" s="145"/>
      <c r="MV11" s="145"/>
      <c r="MW11" s="145"/>
      <c r="MX11" s="145"/>
      <c r="MY11" s="145"/>
      <c r="MZ11" s="145"/>
      <c r="NA11" s="145"/>
      <c r="NB11" s="145"/>
      <c r="NC11" s="145"/>
      <c r="ND11" s="145"/>
      <c r="NE11" s="145"/>
      <c r="NF11" s="145"/>
      <c r="NG11" s="145"/>
      <c r="NH11" s="14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28">
        <f>データ!U6</f>
        <v>144662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30"/>
      <c r="AU12" s="128">
        <f>データ!V6</f>
        <v>57358</v>
      </c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30"/>
      <c r="CN12" s="139" t="str">
        <f>データ!W6</f>
        <v>非該当</v>
      </c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39" t="str">
        <f>データ!X6</f>
        <v>７：１</v>
      </c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1"/>
      <c r="ID12" s="128">
        <f>データ!AE6</f>
        <v>545</v>
      </c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30"/>
      <c r="JW12" s="128" t="str">
        <f>データ!AF6</f>
        <v>-</v>
      </c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30"/>
      <c r="LP12" s="128">
        <f>データ!AG6</f>
        <v>545</v>
      </c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30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1" t="s">
        <v>31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1" t="s">
        <v>32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9"/>
      <c r="NJ14" s="132" t="s">
        <v>33</v>
      </c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</row>
    <row r="16" spans="1:388" ht="13.5" customHeight="1">
      <c r="A16" s="21"/>
      <c r="B16" s="6"/>
      <c r="C16" s="7"/>
      <c r="D16" s="7"/>
      <c r="E16" s="7"/>
      <c r="F16" s="88" t="s">
        <v>34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3" t="s">
        <v>35</v>
      </c>
      <c r="NK16" s="134"/>
      <c r="NL16" s="134"/>
      <c r="NM16" s="134"/>
      <c r="NN16" s="135"/>
      <c r="NO16" s="133" t="s">
        <v>36</v>
      </c>
      <c r="NP16" s="134"/>
      <c r="NQ16" s="134"/>
      <c r="NR16" s="134"/>
      <c r="NS16" s="135"/>
      <c r="NT16" s="133" t="s">
        <v>37</v>
      </c>
      <c r="NU16" s="134"/>
      <c r="NV16" s="134"/>
      <c r="NW16" s="134"/>
      <c r="NX16" s="135"/>
    </row>
    <row r="17" spans="1:393" ht="13.5" customHeight="1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6"/>
      <c r="NK17" s="137"/>
      <c r="NL17" s="137"/>
      <c r="NM17" s="137"/>
      <c r="NN17" s="138"/>
      <c r="NO17" s="136"/>
      <c r="NP17" s="137"/>
      <c r="NQ17" s="137"/>
      <c r="NR17" s="137"/>
      <c r="NS17" s="138"/>
      <c r="NT17" s="136"/>
      <c r="NU17" s="137"/>
      <c r="NV17" s="137"/>
      <c r="NW17" s="137"/>
      <c r="NX17" s="138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0" t="s">
        <v>38</v>
      </c>
      <c r="NK18" s="121"/>
      <c r="NL18" s="121"/>
      <c r="NM18" s="124" t="s">
        <v>39</v>
      </c>
      <c r="NN18" s="125"/>
      <c r="NO18" s="120" t="s">
        <v>38</v>
      </c>
      <c r="NP18" s="121"/>
      <c r="NQ18" s="121"/>
      <c r="NR18" s="124" t="s">
        <v>39</v>
      </c>
      <c r="NS18" s="125"/>
      <c r="NT18" s="120" t="s">
        <v>38</v>
      </c>
      <c r="NU18" s="121"/>
      <c r="NV18" s="121"/>
      <c r="NW18" s="124" t="s">
        <v>39</v>
      </c>
      <c r="NX18" s="125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2"/>
      <c r="NK19" s="123"/>
      <c r="NL19" s="123"/>
      <c r="NM19" s="126"/>
      <c r="NN19" s="127"/>
      <c r="NO19" s="122"/>
      <c r="NP19" s="123"/>
      <c r="NQ19" s="123"/>
      <c r="NR19" s="126"/>
      <c r="NS19" s="127"/>
      <c r="NT19" s="122"/>
      <c r="NU19" s="123"/>
      <c r="NV19" s="123"/>
      <c r="NW19" s="126"/>
      <c r="NX19" s="127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42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7" t="s">
        <v>182</v>
      </c>
      <c r="NK22" s="118"/>
      <c r="NL22" s="118"/>
      <c r="NM22" s="118"/>
      <c r="NN22" s="118"/>
      <c r="NO22" s="118"/>
      <c r="NP22" s="118"/>
      <c r="NQ22" s="118"/>
      <c r="NR22" s="118"/>
      <c r="NS22" s="118"/>
      <c r="NT22" s="118"/>
      <c r="NU22" s="118"/>
      <c r="NV22" s="118"/>
      <c r="NW22" s="118"/>
      <c r="NX22" s="119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1"/>
      <c r="NK23" s="112"/>
      <c r="NL23" s="112"/>
      <c r="NM23" s="112"/>
      <c r="NN23" s="112"/>
      <c r="NO23" s="112"/>
      <c r="NP23" s="112"/>
      <c r="NQ23" s="112"/>
      <c r="NR23" s="112"/>
      <c r="NS23" s="112"/>
      <c r="NT23" s="112"/>
      <c r="NU23" s="112"/>
      <c r="NV23" s="112"/>
      <c r="NW23" s="112"/>
      <c r="NX23" s="113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1"/>
      <c r="NK24" s="112"/>
      <c r="NL24" s="112"/>
      <c r="NM24" s="112"/>
      <c r="NN24" s="112"/>
      <c r="NO24" s="112"/>
      <c r="NP24" s="112"/>
      <c r="NQ24" s="112"/>
      <c r="NR24" s="112"/>
      <c r="NS24" s="112"/>
      <c r="NT24" s="112"/>
      <c r="NU24" s="112"/>
      <c r="NV24" s="112"/>
      <c r="NW24" s="112"/>
      <c r="NX24" s="113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1"/>
      <c r="NK25" s="112"/>
      <c r="NL25" s="112"/>
      <c r="NM25" s="112"/>
      <c r="NN25" s="112"/>
      <c r="NO25" s="112"/>
      <c r="NP25" s="112"/>
      <c r="NQ25" s="112"/>
      <c r="NR25" s="112"/>
      <c r="NS25" s="112"/>
      <c r="NT25" s="112"/>
      <c r="NU25" s="112"/>
      <c r="NV25" s="112"/>
      <c r="NW25" s="112"/>
      <c r="NX25" s="113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1"/>
      <c r="NK26" s="112"/>
      <c r="NL26" s="112"/>
      <c r="NM26" s="112"/>
      <c r="NN26" s="112"/>
      <c r="NO26" s="112"/>
      <c r="NP26" s="112"/>
      <c r="NQ26" s="112"/>
      <c r="NR26" s="112"/>
      <c r="NS26" s="112"/>
      <c r="NT26" s="112"/>
      <c r="NU26" s="112"/>
      <c r="NV26" s="112"/>
      <c r="NW26" s="112"/>
      <c r="NX26" s="113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3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1"/>
      <c r="NK28" s="112"/>
      <c r="NL28" s="112"/>
      <c r="NM28" s="112"/>
      <c r="NN28" s="112"/>
      <c r="NO28" s="112"/>
      <c r="NP28" s="112"/>
      <c r="NQ28" s="112"/>
      <c r="NR28" s="112"/>
      <c r="NS28" s="112"/>
      <c r="NT28" s="112"/>
      <c r="NU28" s="112"/>
      <c r="NV28" s="112"/>
      <c r="NW28" s="112"/>
      <c r="NX28" s="113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1"/>
      <c r="NK29" s="112"/>
      <c r="NL29" s="112"/>
      <c r="NM29" s="112"/>
      <c r="NN29" s="112"/>
      <c r="NO29" s="112"/>
      <c r="NP29" s="112"/>
      <c r="NQ29" s="112"/>
      <c r="NR29" s="112"/>
      <c r="NS29" s="112"/>
      <c r="NT29" s="112"/>
      <c r="NU29" s="112"/>
      <c r="NV29" s="112"/>
      <c r="NW29" s="112"/>
      <c r="NX29" s="113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1"/>
      <c r="NK30" s="112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112"/>
      <c r="NW30" s="112"/>
      <c r="NX30" s="113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1"/>
      <c r="NK31" s="112"/>
      <c r="NL31" s="112"/>
      <c r="NM31" s="112"/>
      <c r="NN31" s="112"/>
      <c r="NO31" s="112"/>
      <c r="NP31" s="112"/>
      <c r="NQ31" s="112"/>
      <c r="NR31" s="112"/>
      <c r="NS31" s="112"/>
      <c r="NT31" s="112"/>
      <c r="NU31" s="112"/>
      <c r="NV31" s="112"/>
      <c r="NW31" s="112"/>
      <c r="NX31" s="113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H27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H28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H29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H30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R01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H27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H28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H29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H30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R01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H27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H28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H29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H30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R01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H27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H28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H29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H30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11"/>
      <c r="NK32" s="112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112"/>
      <c r="NW32" s="112"/>
      <c r="NX32" s="113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02" t="s">
        <v>56</v>
      </c>
      <c r="H33" s="102"/>
      <c r="I33" s="102"/>
      <c r="J33" s="102"/>
      <c r="K33" s="102"/>
      <c r="L33" s="102"/>
      <c r="M33" s="102"/>
      <c r="N33" s="102"/>
      <c r="O33" s="102"/>
      <c r="P33" s="85">
        <f>データ!AH7</f>
        <v>100.2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データ!AI7</f>
        <v>97.6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データ!AJ7</f>
        <v>101.9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データ!AK7</f>
        <v>101.1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データ!AL7</f>
        <v>100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56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データ!AS7</f>
        <v>100.8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データ!AT7</f>
        <v>99.4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データ!AU7</f>
        <v>103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データ!AV7</f>
        <v>102.6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データ!AW7</f>
        <v>101.7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56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データ!BD7</f>
        <v>106.3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データ!BE7</f>
        <v>106.9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データ!BF7</f>
        <v>97.1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データ!BG7</f>
        <v>91.9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データ!BH7</f>
        <v>89.4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56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データ!BO7</f>
        <v>83.9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データ!BP7</f>
        <v>83.2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データ!BQ7</f>
        <v>85.7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データ!BR7</f>
        <v>84.2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データ!BS7</f>
        <v>78.900000000000006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11"/>
      <c r="NK33" s="112"/>
      <c r="NL33" s="112"/>
      <c r="NM33" s="112"/>
      <c r="NN33" s="112"/>
      <c r="NO33" s="112"/>
      <c r="NP33" s="112"/>
      <c r="NQ33" s="112"/>
      <c r="NR33" s="112"/>
      <c r="NS33" s="112"/>
      <c r="NT33" s="112"/>
      <c r="NU33" s="112"/>
      <c r="NV33" s="112"/>
      <c r="NW33" s="112"/>
      <c r="NX33" s="113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02" t="s">
        <v>58</v>
      </c>
      <c r="H34" s="102"/>
      <c r="I34" s="102"/>
      <c r="J34" s="102"/>
      <c r="K34" s="102"/>
      <c r="L34" s="102"/>
      <c r="M34" s="102"/>
      <c r="N34" s="102"/>
      <c r="O34" s="102"/>
      <c r="P34" s="85">
        <f>データ!AM7</f>
        <v>100.3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データ!AN7</f>
        <v>99.8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データ!AO7</f>
        <v>100.1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データ!AP7</f>
        <v>100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データ!AQ7</f>
        <v>99.2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58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データ!AX7</f>
        <v>94.4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データ!AY7</f>
        <v>93.6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データ!AZ7</f>
        <v>94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データ!BA7</f>
        <v>94.1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データ!BB7</f>
        <v>93.7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58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データ!BI7</f>
        <v>36.799999999999997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データ!BJ7</f>
        <v>33.9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データ!BK7</f>
        <v>34.9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データ!BL7</f>
        <v>32.6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データ!BM7</f>
        <v>27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58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データ!BT7</f>
        <v>80.7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データ!BU7</f>
        <v>79.5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データ!BV7</f>
        <v>79.900000000000006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データ!BW7</f>
        <v>80.2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データ!BX7</f>
        <v>79.8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14"/>
      <c r="NK34" s="115"/>
      <c r="NL34" s="115"/>
      <c r="NM34" s="115"/>
      <c r="NN34" s="115"/>
      <c r="NO34" s="115"/>
      <c r="NP34" s="115"/>
      <c r="NQ34" s="115"/>
      <c r="NR34" s="115"/>
      <c r="NS34" s="115"/>
      <c r="NT34" s="115"/>
      <c r="NU34" s="115"/>
      <c r="NV34" s="115"/>
      <c r="NW34" s="115"/>
      <c r="NX34" s="116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60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63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61" t="s">
        <v>179</v>
      </c>
      <c r="NK39" s="162"/>
      <c r="NL39" s="162"/>
      <c r="NM39" s="162"/>
      <c r="NN39" s="162"/>
      <c r="NO39" s="162"/>
      <c r="NP39" s="162"/>
      <c r="NQ39" s="162"/>
      <c r="NR39" s="162"/>
      <c r="NS39" s="162"/>
      <c r="NT39" s="162"/>
      <c r="NU39" s="162"/>
      <c r="NV39" s="162"/>
      <c r="NW39" s="162"/>
      <c r="NX39" s="163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61"/>
      <c r="NK40" s="162"/>
      <c r="NL40" s="162"/>
      <c r="NM40" s="162"/>
      <c r="NN40" s="162"/>
      <c r="NO40" s="162"/>
      <c r="NP40" s="162"/>
      <c r="NQ40" s="162"/>
      <c r="NR40" s="162"/>
      <c r="NS40" s="162"/>
      <c r="NT40" s="162"/>
      <c r="NU40" s="162"/>
      <c r="NV40" s="162"/>
      <c r="NW40" s="162"/>
      <c r="NX40" s="163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61"/>
      <c r="NK41" s="162"/>
      <c r="NL41" s="162"/>
      <c r="NM41" s="162"/>
      <c r="NN41" s="162"/>
      <c r="NO41" s="162"/>
      <c r="NP41" s="162"/>
      <c r="NQ41" s="162"/>
      <c r="NR41" s="162"/>
      <c r="NS41" s="162"/>
      <c r="NT41" s="162"/>
      <c r="NU41" s="162"/>
      <c r="NV41" s="162"/>
      <c r="NW41" s="162"/>
      <c r="NX41" s="163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61"/>
      <c r="NK42" s="162"/>
      <c r="NL42" s="162"/>
      <c r="NM42" s="162"/>
      <c r="NN42" s="162"/>
      <c r="NO42" s="162"/>
      <c r="NP42" s="162"/>
      <c r="NQ42" s="162"/>
      <c r="NR42" s="162"/>
      <c r="NS42" s="162"/>
      <c r="NT42" s="162"/>
      <c r="NU42" s="162"/>
      <c r="NV42" s="162"/>
      <c r="NW42" s="162"/>
      <c r="NX42" s="163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61"/>
      <c r="NK43" s="162"/>
      <c r="NL43" s="162"/>
      <c r="NM43" s="162"/>
      <c r="NN43" s="162"/>
      <c r="NO43" s="162"/>
      <c r="NP43" s="162"/>
      <c r="NQ43" s="162"/>
      <c r="NR43" s="162"/>
      <c r="NS43" s="162"/>
      <c r="NT43" s="162"/>
      <c r="NU43" s="162"/>
      <c r="NV43" s="162"/>
      <c r="NW43" s="162"/>
      <c r="NX43" s="163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61"/>
      <c r="NK44" s="162"/>
      <c r="NL44" s="162"/>
      <c r="NM44" s="162"/>
      <c r="NN44" s="162"/>
      <c r="NO44" s="162"/>
      <c r="NP44" s="162"/>
      <c r="NQ44" s="162"/>
      <c r="NR44" s="162"/>
      <c r="NS44" s="162"/>
      <c r="NT44" s="162"/>
      <c r="NU44" s="162"/>
      <c r="NV44" s="162"/>
      <c r="NW44" s="162"/>
      <c r="NX44" s="163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61"/>
      <c r="NK45" s="162"/>
      <c r="NL45" s="162"/>
      <c r="NM45" s="162"/>
      <c r="NN45" s="162"/>
      <c r="NO45" s="162"/>
      <c r="NP45" s="162"/>
      <c r="NQ45" s="162"/>
      <c r="NR45" s="162"/>
      <c r="NS45" s="162"/>
      <c r="NT45" s="162"/>
      <c r="NU45" s="162"/>
      <c r="NV45" s="162"/>
      <c r="NW45" s="162"/>
      <c r="NX45" s="163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61"/>
      <c r="NK46" s="162"/>
      <c r="NL46" s="162"/>
      <c r="NM46" s="162"/>
      <c r="NN46" s="162"/>
      <c r="NO46" s="162"/>
      <c r="NP46" s="162"/>
      <c r="NQ46" s="162"/>
      <c r="NR46" s="162"/>
      <c r="NS46" s="162"/>
      <c r="NT46" s="162"/>
      <c r="NU46" s="162"/>
      <c r="NV46" s="162"/>
      <c r="NW46" s="162"/>
      <c r="NX46" s="163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61"/>
      <c r="NK47" s="162"/>
      <c r="NL47" s="162"/>
      <c r="NM47" s="162"/>
      <c r="NN47" s="162"/>
      <c r="NO47" s="162"/>
      <c r="NP47" s="162"/>
      <c r="NQ47" s="162"/>
      <c r="NR47" s="162"/>
      <c r="NS47" s="162"/>
      <c r="NT47" s="162"/>
      <c r="NU47" s="162"/>
      <c r="NV47" s="162"/>
      <c r="NW47" s="162"/>
      <c r="NX47" s="163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61"/>
      <c r="NK48" s="162"/>
      <c r="NL48" s="162"/>
      <c r="NM48" s="162"/>
      <c r="NN48" s="162"/>
      <c r="NO48" s="162"/>
      <c r="NP48" s="162"/>
      <c r="NQ48" s="162"/>
      <c r="NR48" s="162"/>
      <c r="NS48" s="162"/>
      <c r="NT48" s="162"/>
      <c r="NU48" s="162"/>
      <c r="NV48" s="162"/>
      <c r="NW48" s="162"/>
      <c r="NX48" s="163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61"/>
      <c r="NK49" s="162"/>
      <c r="NL49" s="162"/>
      <c r="NM49" s="162"/>
      <c r="NN49" s="162"/>
      <c r="NO49" s="162"/>
      <c r="NP49" s="162"/>
      <c r="NQ49" s="162"/>
      <c r="NR49" s="162"/>
      <c r="NS49" s="162"/>
      <c r="NT49" s="162"/>
      <c r="NU49" s="162"/>
      <c r="NV49" s="162"/>
      <c r="NW49" s="162"/>
      <c r="NX49" s="163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61"/>
      <c r="NK50" s="162"/>
      <c r="NL50" s="162"/>
      <c r="NM50" s="162"/>
      <c r="NN50" s="162"/>
      <c r="NO50" s="162"/>
      <c r="NP50" s="162"/>
      <c r="NQ50" s="162"/>
      <c r="NR50" s="162"/>
      <c r="NS50" s="162"/>
      <c r="NT50" s="162"/>
      <c r="NU50" s="162"/>
      <c r="NV50" s="162"/>
      <c r="NW50" s="162"/>
      <c r="NX50" s="163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64"/>
      <c r="NK51" s="165"/>
      <c r="NL51" s="165"/>
      <c r="NM51" s="165"/>
      <c r="NN51" s="165"/>
      <c r="NO51" s="165"/>
      <c r="NP51" s="165"/>
      <c r="NQ51" s="165"/>
      <c r="NR51" s="165"/>
      <c r="NS51" s="165"/>
      <c r="NT51" s="165"/>
      <c r="NU51" s="165"/>
      <c r="NV51" s="165"/>
      <c r="NW51" s="165"/>
      <c r="NX51" s="166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79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H27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H28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H29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H30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R01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H27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H28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H29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H30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R01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H27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H28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H29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H30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R01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H27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H28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H29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H30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R01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1" t="s">
        <v>180</v>
      </c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3"/>
    </row>
    <row r="55" spans="1:393" ht="13.5" customHeight="1">
      <c r="A55" s="2"/>
      <c r="B55" s="25"/>
      <c r="C55" s="5"/>
      <c r="D55" s="5"/>
      <c r="E55" s="5"/>
      <c r="F55" s="5"/>
      <c r="G55" s="102" t="s">
        <v>56</v>
      </c>
      <c r="H55" s="102"/>
      <c r="I55" s="102"/>
      <c r="J55" s="102"/>
      <c r="K55" s="102"/>
      <c r="L55" s="102"/>
      <c r="M55" s="102"/>
      <c r="N55" s="102"/>
      <c r="O55" s="102"/>
      <c r="P55" s="103">
        <f>データ!BZ7</f>
        <v>54824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55433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57441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59795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62052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56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データ!CK7</f>
        <v>18054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19065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19731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21197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24079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56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データ!CV7</f>
        <v>53.7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データ!CW7</f>
        <v>55.3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データ!CX7</f>
        <v>53.1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データ!CY7</f>
        <v>52.1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データ!CZ7</f>
        <v>51.5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56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データ!DG7</f>
        <v>25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データ!DH7</f>
        <v>25.6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データ!DI7</f>
        <v>25.3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データ!DJ7</f>
        <v>26.6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データ!DK7</f>
        <v>28.3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1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3"/>
    </row>
    <row r="56" spans="1:393" ht="13.5" customHeight="1">
      <c r="A56" s="2"/>
      <c r="B56" s="25"/>
      <c r="C56" s="5"/>
      <c r="D56" s="5"/>
      <c r="E56" s="5"/>
      <c r="F56" s="5"/>
      <c r="G56" s="102" t="s">
        <v>58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データ!CE7</f>
        <v>62913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64765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66228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68751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70630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58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データ!CP7</f>
        <v>16993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17680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18393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19207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20687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58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データ!DA7</f>
        <v>48.5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データ!DB7</f>
        <v>49.2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データ!DC7</f>
        <v>48.7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データ!DD7</f>
        <v>48.3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データ!DE7</f>
        <v>47.7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58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データ!DL7</f>
        <v>27.5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データ!DM7</f>
        <v>27.4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データ!DN7</f>
        <v>27.8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データ!DO7</f>
        <v>28.1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データ!DP7</f>
        <v>29.2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1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3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1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3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1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3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1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3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1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3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1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3"/>
    </row>
    <row r="62" spans="1:393" ht="13.5" customHeight="1">
      <c r="A62" s="27"/>
      <c r="B62" s="22"/>
      <c r="C62" s="23"/>
      <c r="D62" s="23"/>
      <c r="E62" s="23"/>
      <c r="F62" s="88" t="s">
        <v>81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1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3"/>
    </row>
    <row r="63" spans="1:393" ht="13.5" customHeight="1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1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3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1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3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1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3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1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3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4"/>
      <c r="NK67" s="115"/>
      <c r="NL67" s="115"/>
      <c r="NM67" s="115"/>
      <c r="NN67" s="115"/>
      <c r="NO67" s="115"/>
      <c r="NP67" s="115"/>
      <c r="NQ67" s="115"/>
      <c r="NR67" s="115"/>
      <c r="NS67" s="115"/>
      <c r="NT67" s="115"/>
      <c r="NU67" s="115"/>
      <c r="NV67" s="115"/>
      <c r="NW67" s="115"/>
      <c r="NX67" s="116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82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181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H27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H28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H29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H30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R01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H27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H28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H29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H30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R01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H27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H28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H29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H30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R01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81" t="s">
        <v>56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データ!DR7</f>
        <v>61.3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データ!DS7</f>
        <v>62.7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データ!DT7</f>
        <v>64.400000000000006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データ!DU7</f>
        <v>65.8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データ!DV7</f>
        <v>67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56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データ!EC7</f>
        <v>70.900000000000006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データ!ED7</f>
        <v>71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データ!EE7</f>
        <v>72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データ!EF7</f>
        <v>71.900000000000006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データ!EG7</f>
        <v>71.099999999999994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56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データ!EN7</f>
        <v>58783454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58579402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58475986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58884011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59347986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81" t="s">
        <v>58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データ!DW7</f>
        <v>51.3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データ!DX7</f>
        <v>51.2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データ!DY7</f>
        <v>52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データ!DZ7</f>
        <v>52.5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データ!EA7</f>
        <v>52.5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58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データ!EH7</f>
        <v>64.099999999999994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データ!EI7</f>
        <v>64.3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データ!EJ7</f>
        <v>66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データ!EK7</f>
        <v>67.099999999999994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データ!EL7</f>
        <v>67.900000000000006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58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データ!ES7</f>
        <v>51238617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51669762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53351028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55620962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57155394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eDG1/zPAh77EOEfp9SqNWEypeodWmi8sC7gMDzOqQ6a1EcSXM68O3xKmeOllEV08ZeoHEqWPdU1eGgRO7eadXw==" saltValue="73iyz3s31e3HGgtwgnew5Q==" spinCount="100000" sheet="1" objects="1" scenarios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4" t="s">
        <v>105</v>
      </c>
      <c r="AI4" s="155"/>
      <c r="AJ4" s="155"/>
      <c r="AK4" s="155"/>
      <c r="AL4" s="155"/>
      <c r="AM4" s="155"/>
      <c r="AN4" s="155"/>
      <c r="AO4" s="155"/>
      <c r="AP4" s="155"/>
      <c r="AQ4" s="155"/>
      <c r="AR4" s="156"/>
      <c r="AS4" s="157" t="s">
        <v>106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7" t="s">
        <v>107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4" t="s">
        <v>108</v>
      </c>
      <c r="BP4" s="155"/>
      <c r="BQ4" s="155"/>
      <c r="BR4" s="155"/>
      <c r="BS4" s="155"/>
      <c r="BT4" s="155"/>
      <c r="BU4" s="155"/>
      <c r="BV4" s="155"/>
      <c r="BW4" s="155"/>
      <c r="BX4" s="155"/>
      <c r="BY4" s="156"/>
      <c r="BZ4" s="153" t="s">
        <v>109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7" t="s">
        <v>110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111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112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4" t="s">
        <v>113</v>
      </c>
      <c r="DS4" s="155"/>
      <c r="DT4" s="155"/>
      <c r="DU4" s="155"/>
      <c r="DV4" s="155"/>
      <c r="DW4" s="155"/>
      <c r="DX4" s="155"/>
      <c r="DY4" s="155"/>
      <c r="DZ4" s="155"/>
      <c r="EA4" s="155"/>
      <c r="EB4" s="156"/>
      <c r="EC4" s="153" t="s">
        <v>114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115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>
      <c r="A5" s="48" t="s">
        <v>116</v>
      </c>
      <c r="B5" s="61"/>
      <c r="C5" s="61"/>
      <c r="D5" s="61"/>
      <c r="E5" s="61"/>
      <c r="F5" s="61"/>
      <c r="G5" s="61"/>
      <c r="H5" s="62" t="s">
        <v>117</v>
      </c>
      <c r="I5" s="62" t="s">
        <v>118</v>
      </c>
      <c r="J5" s="62" t="s">
        <v>119</v>
      </c>
      <c r="K5" s="62" t="s">
        <v>1</v>
      </c>
      <c r="L5" s="62" t="s">
        <v>2</v>
      </c>
      <c r="M5" s="62" t="s">
        <v>3</v>
      </c>
      <c r="N5" s="62" t="s">
        <v>120</v>
      </c>
      <c r="O5" s="62" t="s">
        <v>5</v>
      </c>
      <c r="P5" s="62" t="s">
        <v>121</v>
      </c>
      <c r="Q5" s="62" t="s">
        <v>122</v>
      </c>
      <c r="R5" s="62" t="s">
        <v>123</v>
      </c>
      <c r="S5" s="62" t="s">
        <v>124</v>
      </c>
      <c r="T5" s="62" t="s">
        <v>125</v>
      </c>
      <c r="U5" s="62" t="s">
        <v>126</v>
      </c>
      <c r="V5" s="62" t="s">
        <v>127</v>
      </c>
      <c r="W5" s="62" t="s">
        <v>128</v>
      </c>
      <c r="X5" s="62" t="s">
        <v>129</v>
      </c>
      <c r="Y5" s="62" t="s">
        <v>130</v>
      </c>
      <c r="Z5" s="62" t="s">
        <v>131</v>
      </c>
      <c r="AA5" s="62" t="s">
        <v>132</v>
      </c>
      <c r="AB5" s="62" t="s">
        <v>133</v>
      </c>
      <c r="AC5" s="62" t="s">
        <v>134</v>
      </c>
      <c r="AD5" s="62" t="s">
        <v>135</v>
      </c>
      <c r="AE5" s="62" t="s">
        <v>136</v>
      </c>
      <c r="AF5" s="62" t="s">
        <v>137</v>
      </c>
      <c r="AG5" s="62" t="s">
        <v>138</v>
      </c>
      <c r="AH5" s="62" t="s">
        <v>139</v>
      </c>
      <c r="AI5" s="62" t="s">
        <v>140</v>
      </c>
      <c r="AJ5" s="62" t="s">
        <v>141</v>
      </c>
      <c r="AK5" s="62" t="s">
        <v>142</v>
      </c>
      <c r="AL5" s="62" t="s">
        <v>143</v>
      </c>
      <c r="AM5" s="62" t="s">
        <v>144</v>
      </c>
      <c r="AN5" s="62" t="s">
        <v>145</v>
      </c>
      <c r="AO5" s="62" t="s">
        <v>146</v>
      </c>
      <c r="AP5" s="62" t="s">
        <v>147</v>
      </c>
      <c r="AQ5" s="62" t="s">
        <v>148</v>
      </c>
      <c r="AR5" s="62" t="s">
        <v>149</v>
      </c>
      <c r="AS5" s="62" t="s">
        <v>150</v>
      </c>
      <c r="AT5" s="62" t="s">
        <v>140</v>
      </c>
      <c r="AU5" s="62" t="s">
        <v>141</v>
      </c>
      <c r="AV5" s="62" t="s">
        <v>142</v>
      </c>
      <c r="AW5" s="62" t="s">
        <v>151</v>
      </c>
      <c r="AX5" s="62" t="s">
        <v>144</v>
      </c>
      <c r="AY5" s="62" t="s">
        <v>145</v>
      </c>
      <c r="AZ5" s="62" t="s">
        <v>146</v>
      </c>
      <c r="BA5" s="62" t="s">
        <v>147</v>
      </c>
      <c r="BB5" s="62" t="s">
        <v>148</v>
      </c>
      <c r="BC5" s="62" t="s">
        <v>149</v>
      </c>
      <c r="BD5" s="62" t="s">
        <v>150</v>
      </c>
      <c r="BE5" s="62" t="s">
        <v>152</v>
      </c>
      <c r="BF5" s="62" t="s">
        <v>141</v>
      </c>
      <c r="BG5" s="62" t="s">
        <v>142</v>
      </c>
      <c r="BH5" s="62" t="s">
        <v>151</v>
      </c>
      <c r="BI5" s="62" t="s">
        <v>144</v>
      </c>
      <c r="BJ5" s="62" t="s">
        <v>145</v>
      </c>
      <c r="BK5" s="62" t="s">
        <v>146</v>
      </c>
      <c r="BL5" s="62" t="s">
        <v>147</v>
      </c>
      <c r="BM5" s="62" t="s">
        <v>148</v>
      </c>
      <c r="BN5" s="62" t="s">
        <v>149</v>
      </c>
      <c r="BO5" s="62" t="s">
        <v>150</v>
      </c>
      <c r="BP5" s="62" t="s">
        <v>140</v>
      </c>
      <c r="BQ5" s="62" t="s">
        <v>141</v>
      </c>
      <c r="BR5" s="62" t="s">
        <v>153</v>
      </c>
      <c r="BS5" s="62" t="s">
        <v>151</v>
      </c>
      <c r="BT5" s="62" t="s">
        <v>144</v>
      </c>
      <c r="BU5" s="62" t="s">
        <v>145</v>
      </c>
      <c r="BV5" s="62" t="s">
        <v>146</v>
      </c>
      <c r="BW5" s="62" t="s">
        <v>147</v>
      </c>
      <c r="BX5" s="62" t="s">
        <v>148</v>
      </c>
      <c r="BY5" s="62" t="s">
        <v>149</v>
      </c>
      <c r="BZ5" s="62" t="s">
        <v>139</v>
      </c>
      <c r="CA5" s="62" t="s">
        <v>152</v>
      </c>
      <c r="CB5" s="62" t="s">
        <v>141</v>
      </c>
      <c r="CC5" s="62" t="s">
        <v>154</v>
      </c>
      <c r="CD5" s="62" t="s">
        <v>143</v>
      </c>
      <c r="CE5" s="62" t="s">
        <v>144</v>
      </c>
      <c r="CF5" s="62" t="s">
        <v>145</v>
      </c>
      <c r="CG5" s="62" t="s">
        <v>146</v>
      </c>
      <c r="CH5" s="62" t="s">
        <v>147</v>
      </c>
      <c r="CI5" s="62" t="s">
        <v>148</v>
      </c>
      <c r="CJ5" s="62" t="s">
        <v>149</v>
      </c>
      <c r="CK5" s="62" t="s">
        <v>150</v>
      </c>
      <c r="CL5" s="62" t="s">
        <v>140</v>
      </c>
      <c r="CM5" s="62" t="s">
        <v>155</v>
      </c>
      <c r="CN5" s="62" t="s">
        <v>154</v>
      </c>
      <c r="CO5" s="62" t="s">
        <v>151</v>
      </c>
      <c r="CP5" s="62" t="s">
        <v>144</v>
      </c>
      <c r="CQ5" s="62" t="s">
        <v>145</v>
      </c>
      <c r="CR5" s="62" t="s">
        <v>146</v>
      </c>
      <c r="CS5" s="62" t="s">
        <v>147</v>
      </c>
      <c r="CT5" s="62" t="s">
        <v>148</v>
      </c>
      <c r="CU5" s="62" t="s">
        <v>149</v>
      </c>
      <c r="CV5" s="62" t="s">
        <v>150</v>
      </c>
      <c r="CW5" s="62" t="s">
        <v>152</v>
      </c>
      <c r="CX5" s="62" t="s">
        <v>141</v>
      </c>
      <c r="CY5" s="62" t="s">
        <v>156</v>
      </c>
      <c r="CZ5" s="62" t="s">
        <v>143</v>
      </c>
      <c r="DA5" s="62" t="s">
        <v>144</v>
      </c>
      <c r="DB5" s="62" t="s">
        <v>145</v>
      </c>
      <c r="DC5" s="62" t="s">
        <v>146</v>
      </c>
      <c r="DD5" s="62" t="s">
        <v>147</v>
      </c>
      <c r="DE5" s="62" t="s">
        <v>148</v>
      </c>
      <c r="DF5" s="62" t="s">
        <v>149</v>
      </c>
      <c r="DG5" s="62" t="s">
        <v>139</v>
      </c>
      <c r="DH5" s="62" t="s">
        <v>140</v>
      </c>
      <c r="DI5" s="62" t="s">
        <v>141</v>
      </c>
      <c r="DJ5" s="62" t="s">
        <v>142</v>
      </c>
      <c r="DK5" s="62" t="s">
        <v>151</v>
      </c>
      <c r="DL5" s="62" t="s">
        <v>144</v>
      </c>
      <c r="DM5" s="62" t="s">
        <v>145</v>
      </c>
      <c r="DN5" s="62" t="s">
        <v>146</v>
      </c>
      <c r="DO5" s="62" t="s">
        <v>147</v>
      </c>
      <c r="DP5" s="62" t="s">
        <v>148</v>
      </c>
      <c r="DQ5" s="62" t="s">
        <v>149</v>
      </c>
      <c r="DR5" s="62" t="s">
        <v>150</v>
      </c>
      <c r="DS5" s="62" t="s">
        <v>140</v>
      </c>
      <c r="DT5" s="62" t="s">
        <v>141</v>
      </c>
      <c r="DU5" s="62" t="s">
        <v>154</v>
      </c>
      <c r="DV5" s="62" t="s">
        <v>143</v>
      </c>
      <c r="DW5" s="62" t="s">
        <v>144</v>
      </c>
      <c r="DX5" s="62" t="s">
        <v>145</v>
      </c>
      <c r="DY5" s="62" t="s">
        <v>146</v>
      </c>
      <c r="DZ5" s="62" t="s">
        <v>147</v>
      </c>
      <c r="EA5" s="62" t="s">
        <v>148</v>
      </c>
      <c r="EB5" s="62" t="s">
        <v>149</v>
      </c>
      <c r="EC5" s="62" t="s">
        <v>139</v>
      </c>
      <c r="ED5" s="62" t="s">
        <v>152</v>
      </c>
      <c r="EE5" s="62" t="s">
        <v>141</v>
      </c>
      <c r="EF5" s="62" t="s">
        <v>154</v>
      </c>
      <c r="EG5" s="62" t="s">
        <v>143</v>
      </c>
      <c r="EH5" s="62" t="s">
        <v>144</v>
      </c>
      <c r="EI5" s="62" t="s">
        <v>145</v>
      </c>
      <c r="EJ5" s="62" t="s">
        <v>146</v>
      </c>
      <c r="EK5" s="62" t="s">
        <v>147</v>
      </c>
      <c r="EL5" s="62" t="s">
        <v>148</v>
      </c>
      <c r="EM5" s="62" t="s">
        <v>157</v>
      </c>
      <c r="EN5" s="62" t="s">
        <v>139</v>
      </c>
      <c r="EO5" s="62" t="s">
        <v>152</v>
      </c>
      <c r="EP5" s="62" t="s">
        <v>141</v>
      </c>
      <c r="EQ5" s="62" t="s">
        <v>154</v>
      </c>
      <c r="ER5" s="62" t="s">
        <v>143</v>
      </c>
      <c r="ES5" s="62" t="s">
        <v>144</v>
      </c>
      <c r="ET5" s="62" t="s">
        <v>145</v>
      </c>
      <c r="EU5" s="62" t="s">
        <v>146</v>
      </c>
      <c r="EV5" s="62" t="s">
        <v>147</v>
      </c>
      <c r="EW5" s="62" t="s">
        <v>148</v>
      </c>
      <c r="EX5" s="62" t="s">
        <v>149</v>
      </c>
    </row>
    <row r="6" spans="1:154" s="67" customFormat="1">
      <c r="A6" s="48" t="s">
        <v>158</v>
      </c>
      <c r="B6" s="63">
        <f>B8</f>
        <v>2019</v>
      </c>
      <c r="C6" s="63">
        <f t="shared" ref="C6:M6" si="2">C8</f>
        <v>222143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8" t="str">
        <f>IF(H8&lt;&gt;I8,H8,"")&amp;IF(I8&lt;&gt;J8,I8,"")&amp;"　"&amp;J8</f>
        <v>静岡県藤枝市　藤枝市立総合病院</v>
      </c>
      <c r="I6" s="159"/>
      <c r="J6" s="160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 t="str">
        <f>O8</f>
        <v>その他</v>
      </c>
      <c r="P6" s="63" t="str">
        <f>P8</f>
        <v>直営</v>
      </c>
      <c r="Q6" s="64">
        <f t="shared" ref="Q6:AG6" si="3">Q8</f>
        <v>35</v>
      </c>
      <c r="R6" s="63" t="str">
        <f t="shared" si="3"/>
        <v>対象</v>
      </c>
      <c r="S6" s="63" t="str">
        <f t="shared" si="3"/>
        <v>ド 透 I 未 訓 ガ</v>
      </c>
      <c r="T6" s="63" t="str">
        <f t="shared" si="3"/>
        <v>救 臨 が 感 災 地 輪</v>
      </c>
      <c r="U6" s="64">
        <f>U8</f>
        <v>144662</v>
      </c>
      <c r="V6" s="64">
        <f>V8</f>
        <v>57358</v>
      </c>
      <c r="W6" s="63" t="str">
        <f>W8</f>
        <v>非該当</v>
      </c>
      <c r="X6" s="63" t="str">
        <f t="shared" si="3"/>
        <v>７：１</v>
      </c>
      <c r="Y6" s="64">
        <f t="shared" si="3"/>
        <v>564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564</v>
      </c>
      <c r="AE6" s="64">
        <f t="shared" si="3"/>
        <v>545</v>
      </c>
      <c r="AF6" s="64" t="str">
        <f t="shared" si="3"/>
        <v>-</v>
      </c>
      <c r="AG6" s="64">
        <f t="shared" si="3"/>
        <v>545</v>
      </c>
      <c r="AH6" s="65">
        <f>IF(AH8="-",NA(),AH8)</f>
        <v>100.2</v>
      </c>
      <c r="AI6" s="65">
        <f t="shared" ref="AI6:AQ6" si="4">IF(AI8="-",NA(),AI8)</f>
        <v>97.6</v>
      </c>
      <c r="AJ6" s="65">
        <f t="shared" si="4"/>
        <v>101.9</v>
      </c>
      <c r="AK6" s="65">
        <f t="shared" si="4"/>
        <v>101.1</v>
      </c>
      <c r="AL6" s="65">
        <f t="shared" si="4"/>
        <v>100</v>
      </c>
      <c r="AM6" s="65">
        <f t="shared" si="4"/>
        <v>100.3</v>
      </c>
      <c r="AN6" s="65">
        <f t="shared" si="4"/>
        <v>99.8</v>
      </c>
      <c r="AO6" s="65">
        <f t="shared" si="4"/>
        <v>100.1</v>
      </c>
      <c r="AP6" s="65">
        <f t="shared" si="4"/>
        <v>100</v>
      </c>
      <c r="AQ6" s="65">
        <f t="shared" si="4"/>
        <v>99.2</v>
      </c>
      <c r="AR6" s="65" t="str">
        <f>IF(AR8="-","【-】","【"&amp;SUBSTITUTE(TEXT(AR8,"#,##0.0"),"-","△")&amp;"】")</f>
        <v>【98.2】</v>
      </c>
      <c r="AS6" s="65">
        <f>IF(AS8="-",NA(),AS8)</f>
        <v>100.8</v>
      </c>
      <c r="AT6" s="65">
        <f t="shared" ref="AT6:BB6" si="5">IF(AT8="-",NA(),AT8)</f>
        <v>99.4</v>
      </c>
      <c r="AU6" s="65">
        <f t="shared" si="5"/>
        <v>103</v>
      </c>
      <c r="AV6" s="65">
        <f t="shared" si="5"/>
        <v>102.6</v>
      </c>
      <c r="AW6" s="65">
        <f t="shared" si="5"/>
        <v>101.7</v>
      </c>
      <c r="AX6" s="65">
        <f t="shared" si="5"/>
        <v>94.4</v>
      </c>
      <c r="AY6" s="65">
        <f t="shared" si="5"/>
        <v>93.6</v>
      </c>
      <c r="AZ6" s="65">
        <f t="shared" si="5"/>
        <v>94</v>
      </c>
      <c r="BA6" s="65">
        <f t="shared" si="5"/>
        <v>94.1</v>
      </c>
      <c r="BB6" s="65">
        <f t="shared" si="5"/>
        <v>93.7</v>
      </c>
      <c r="BC6" s="65" t="str">
        <f>IF(BC8="-","【-】","【"&amp;SUBSTITUTE(TEXT(BC8,"#,##0.0"),"-","△")&amp;"】")</f>
        <v>【89.5】</v>
      </c>
      <c r="BD6" s="65">
        <f>IF(BD8="-",NA(),BD8)</f>
        <v>106.3</v>
      </c>
      <c r="BE6" s="65">
        <f t="shared" ref="BE6:BM6" si="6">IF(BE8="-",NA(),BE8)</f>
        <v>106.9</v>
      </c>
      <c r="BF6" s="65">
        <f t="shared" si="6"/>
        <v>97.1</v>
      </c>
      <c r="BG6" s="65">
        <f t="shared" si="6"/>
        <v>91.9</v>
      </c>
      <c r="BH6" s="65">
        <f t="shared" si="6"/>
        <v>89.4</v>
      </c>
      <c r="BI6" s="65">
        <f t="shared" si="6"/>
        <v>36.799999999999997</v>
      </c>
      <c r="BJ6" s="65">
        <f t="shared" si="6"/>
        <v>33.9</v>
      </c>
      <c r="BK6" s="65">
        <f t="shared" si="6"/>
        <v>34.9</v>
      </c>
      <c r="BL6" s="65">
        <f t="shared" si="6"/>
        <v>32.6</v>
      </c>
      <c r="BM6" s="65">
        <f t="shared" si="6"/>
        <v>27</v>
      </c>
      <c r="BN6" s="65" t="str">
        <f>IF(BN8="-","【-】","【"&amp;SUBSTITUTE(TEXT(BN8,"#,##0.0"),"-","△")&amp;"】")</f>
        <v>【59.6】</v>
      </c>
      <c r="BO6" s="65">
        <f>IF(BO8="-",NA(),BO8)</f>
        <v>83.9</v>
      </c>
      <c r="BP6" s="65">
        <f t="shared" ref="BP6:BX6" si="7">IF(BP8="-",NA(),BP8)</f>
        <v>83.2</v>
      </c>
      <c r="BQ6" s="65">
        <f t="shared" si="7"/>
        <v>85.7</v>
      </c>
      <c r="BR6" s="65">
        <f t="shared" si="7"/>
        <v>84.2</v>
      </c>
      <c r="BS6" s="65">
        <f t="shared" si="7"/>
        <v>78.900000000000006</v>
      </c>
      <c r="BT6" s="65">
        <f t="shared" si="7"/>
        <v>80.7</v>
      </c>
      <c r="BU6" s="65">
        <f t="shared" si="7"/>
        <v>79.5</v>
      </c>
      <c r="BV6" s="65">
        <f t="shared" si="7"/>
        <v>79.900000000000006</v>
      </c>
      <c r="BW6" s="65">
        <f t="shared" si="7"/>
        <v>80.2</v>
      </c>
      <c r="BX6" s="65">
        <f t="shared" si="7"/>
        <v>79.8</v>
      </c>
      <c r="BY6" s="65" t="str">
        <f>IF(BY8="-","【-】","【"&amp;SUBSTITUTE(TEXT(BY8,"#,##0.0"),"-","△")&amp;"】")</f>
        <v>【74.7】</v>
      </c>
      <c r="BZ6" s="66">
        <f>IF(BZ8="-",NA(),BZ8)</f>
        <v>54824</v>
      </c>
      <c r="CA6" s="66">
        <f t="shared" ref="CA6:CI6" si="8">IF(CA8="-",NA(),CA8)</f>
        <v>55433</v>
      </c>
      <c r="CB6" s="66">
        <f t="shared" si="8"/>
        <v>57441</v>
      </c>
      <c r="CC6" s="66">
        <f t="shared" si="8"/>
        <v>59795</v>
      </c>
      <c r="CD6" s="66">
        <f t="shared" si="8"/>
        <v>62052</v>
      </c>
      <c r="CE6" s="66">
        <f t="shared" si="8"/>
        <v>62913</v>
      </c>
      <c r="CF6" s="66">
        <f t="shared" si="8"/>
        <v>64765</v>
      </c>
      <c r="CG6" s="66">
        <f t="shared" si="8"/>
        <v>66228</v>
      </c>
      <c r="CH6" s="66">
        <f t="shared" si="8"/>
        <v>68751</v>
      </c>
      <c r="CI6" s="66">
        <f t="shared" si="8"/>
        <v>70630</v>
      </c>
      <c r="CJ6" s="65" t="str">
        <f>IF(CJ8="-","【-】","【"&amp;SUBSTITUTE(TEXT(CJ8,"#,##0"),"-","△")&amp;"】")</f>
        <v>【53,621】</v>
      </c>
      <c r="CK6" s="66">
        <f>IF(CK8="-",NA(),CK8)</f>
        <v>18054</v>
      </c>
      <c r="CL6" s="66">
        <f t="shared" ref="CL6:CT6" si="9">IF(CL8="-",NA(),CL8)</f>
        <v>19065</v>
      </c>
      <c r="CM6" s="66">
        <f t="shared" si="9"/>
        <v>19731</v>
      </c>
      <c r="CN6" s="66">
        <f t="shared" si="9"/>
        <v>21197</v>
      </c>
      <c r="CO6" s="66">
        <f t="shared" si="9"/>
        <v>24079</v>
      </c>
      <c r="CP6" s="66">
        <f t="shared" si="9"/>
        <v>16993</v>
      </c>
      <c r="CQ6" s="66">
        <f t="shared" si="9"/>
        <v>17680</v>
      </c>
      <c r="CR6" s="66">
        <f t="shared" si="9"/>
        <v>18393</v>
      </c>
      <c r="CS6" s="66">
        <f t="shared" si="9"/>
        <v>19207</v>
      </c>
      <c r="CT6" s="66">
        <f t="shared" si="9"/>
        <v>20687</v>
      </c>
      <c r="CU6" s="65" t="str">
        <f>IF(CU8="-","【-】","【"&amp;SUBSTITUTE(TEXT(CU8,"#,##0"),"-","△")&amp;"】")</f>
        <v>【15,586】</v>
      </c>
      <c r="CV6" s="65">
        <f>IF(CV8="-",NA(),CV8)</f>
        <v>53.7</v>
      </c>
      <c r="CW6" s="65">
        <f t="shared" ref="CW6:DE6" si="10">IF(CW8="-",NA(),CW8)</f>
        <v>55.3</v>
      </c>
      <c r="CX6" s="65">
        <f t="shared" si="10"/>
        <v>53.1</v>
      </c>
      <c r="CY6" s="65">
        <f t="shared" si="10"/>
        <v>52.1</v>
      </c>
      <c r="CZ6" s="65">
        <f t="shared" si="10"/>
        <v>51.5</v>
      </c>
      <c r="DA6" s="65">
        <f t="shared" si="10"/>
        <v>48.5</v>
      </c>
      <c r="DB6" s="65">
        <f t="shared" si="10"/>
        <v>49.2</v>
      </c>
      <c r="DC6" s="65">
        <f t="shared" si="10"/>
        <v>48.7</v>
      </c>
      <c r="DD6" s="65">
        <f t="shared" si="10"/>
        <v>48.3</v>
      </c>
      <c r="DE6" s="65">
        <f t="shared" si="10"/>
        <v>47.7</v>
      </c>
      <c r="DF6" s="65" t="str">
        <f>IF(DF8="-","【-】","【"&amp;SUBSTITUTE(TEXT(DF8,"#,##0.0"),"-","△")&amp;"】")</f>
        <v>【54.6】</v>
      </c>
      <c r="DG6" s="65">
        <f>IF(DG8="-",NA(),DG8)</f>
        <v>25</v>
      </c>
      <c r="DH6" s="65">
        <f t="shared" ref="DH6:DP6" si="11">IF(DH8="-",NA(),DH8)</f>
        <v>25.6</v>
      </c>
      <c r="DI6" s="65">
        <f t="shared" si="11"/>
        <v>25.3</v>
      </c>
      <c r="DJ6" s="65">
        <f t="shared" si="11"/>
        <v>26.6</v>
      </c>
      <c r="DK6" s="65">
        <f t="shared" si="11"/>
        <v>28.3</v>
      </c>
      <c r="DL6" s="65">
        <f t="shared" si="11"/>
        <v>27.5</v>
      </c>
      <c r="DM6" s="65">
        <f t="shared" si="11"/>
        <v>27.4</v>
      </c>
      <c r="DN6" s="65">
        <f t="shared" si="11"/>
        <v>27.8</v>
      </c>
      <c r="DO6" s="65">
        <f t="shared" si="11"/>
        <v>28.1</v>
      </c>
      <c r="DP6" s="65">
        <f t="shared" si="11"/>
        <v>29.2</v>
      </c>
      <c r="DQ6" s="65" t="str">
        <f>IF(DQ8="-","【-】","【"&amp;SUBSTITUTE(TEXT(DQ8,"#,##0.0"),"-","△")&amp;"】")</f>
        <v>【25.0】</v>
      </c>
      <c r="DR6" s="65">
        <f>IF(DR8="-",NA(),DR8)</f>
        <v>61.3</v>
      </c>
      <c r="DS6" s="65">
        <f t="shared" ref="DS6:EA6" si="12">IF(DS8="-",NA(),DS8)</f>
        <v>62.7</v>
      </c>
      <c r="DT6" s="65">
        <f t="shared" si="12"/>
        <v>64.400000000000006</v>
      </c>
      <c r="DU6" s="65">
        <f t="shared" si="12"/>
        <v>65.8</v>
      </c>
      <c r="DV6" s="65">
        <f t="shared" si="12"/>
        <v>67</v>
      </c>
      <c r="DW6" s="65">
        <f t="shared" si="12"/>
        <v>51.3</v>
      </c>
      <c r="DX6" s="65">
        <f t="shared" si="12"/>
        <v>51.2</v>
      </c>
      <c r="DY6" s="65">
        <f t="shared" si="12"/>
        <v>52</v>
      </c>
      <c r="DZ6" s="65">
        <f t="shared" si="12"/>
        <v>52.5</v>
      </c>
      <c r="EA6" s="65">
        <f t="shared" si="12"/>
        <v>52.5</v>
      </c>
      <c r="EB6" s="65" t="str">
        <f>IF(EB8="-","【-】","【"&amp;SUBSTITUTE(TEXT(EB8,"#,##0.0"),"-","△")&amp;"】")</f>
        <v>【53.5】</v>
      </c>
      <c r="EC6" s="65">
        <f>IF(EC8="-",NA(),EC8)</f>
        <v>70.900000000000006</v>
      </c>
      <c r="ED6" s="65">
        <f t="shared" ref="ED6:EL6" si="13">IF(ED8="-",NA(),ED8)</f>
        <v>71</v>
      </c>
      <c r="EE6" s="65">
        <f t="shared" si="13"/>
        <v>72</v>
      </c>
      <c r="EF6" s="65">
        <f t="shared" si="13"/>
        <v>71.900000000000006</v>
      </c>
      <c r="EG6" s="65">
        <f t="shared" si="13"/>
        <v>71.099999999999994</v>
      </c>
      <c r="EH6" s="65">
        <f t="shared" si="13"/>
        <v>64.099999999999994</v>
      </c>
      <c r="EI6" s="65">
        <f t="shared" si="13"/>
        <v>64.3</v>
      </c>
      <c r="EJ6" s="65">
        <f t="shared" si="13"/>
        <v>66</v>
      </c>
      <c r="EK6" s="65">
        <f t="shared" si="13"/>
        <v>67.099999999999994</v>
      </c>
      <c r="EL6" s="65">
        <f t="shared" si="13"/>
        <v>67.900000000000006</v>
      </c>
      <c r="EM6" s="65" t="str">
        <f>IF(EM8="-","【-】","【"&amp;SUBSTITUTE(TEXT(EM8,"#,##0.0"),"-","△")&amp;"】")</f>
        <v>【70.0】</v>
      </c>
      <c r="EN6" s="66">
        <f>IF(EN8="-",NA(),EN8)</f>
        <v>58783454</v>
      </c>
      <c r="EO6" s="66">
        <f t="shared" ref="EO6:EW6" si="14">IF(EO8="-",NA(),EO8)</f>
        <v>58579402</v>
      </c>
      <c r="EP6" s="66">
        <f t="shared" si="14"/>
        <v>58475986</v>
      </c>
      <c r="EQ6" s="66">
        <f t="shared" si="14"/>
        <v>58884011</v>
      </c>
      <c r="ER6" s="66">
        <f t="shared" si="14"/>
        <v>59347986</v>
      </c>
      <c r="ES6" s="66">
        <f t="shared" si="14"/>
        <v>51238617</v>
      </c>
      <c r="ET6" s="66">
        <f t="shared" si="14"/>
        <v>51669762</v>
      </c>
      <c r="EU6" s="66">
        <f t="shared" si="14"/>
        <v>53351028</v>
      </c>
      <c r="EV6" s="66">
        <f t="shared" si="14"/>
        <v>55620962</v>
      </c>
      <c r="EW6" s="66">
        <f t="shared" si="14"/>
        <v>57155394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159</v>
      </c>
      <c r="B7" s="63">
        <f t="shared" ref="B7:AG7" si="15">B8</f>
        <v>2019</v>
      </c>
      <c r="C7" s="63">
        <f t="shared" si="15"/>
        <v>222143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500床以上</v>
      </c>
      <c r="O7" s="63" t="str">
        <f>O8</f>
        <v>その他</v>
      </c>
      <c r="P7" s="63" t="str">
        <f>P8</f>
        <v>直営</v>
      </c>
      <c r="Q7" s="64">
        <f t="shared" si="15"/>
        <v>35</v>
      </c>
      <c r="R7" s="63" t="str">
        <f t="shared" si="15"/>
        <v>対象</v>
      </c>
      <c r="S7" s="63" t="str">
        <f t="shared" si="15"/>
        <v>ド 透 I 未 訓 ガ</v>
      </c>
      <c r="T7" s="63" t="str">
        <f t="shared" si="15"/>
        <v>救 臨 が 感 災 地 輪</v>
      </c>
      <c r="U7" s="64">
        <f>U8</f>
        <v>144662</v>
      </c>
      <c r="V7" s="64">
        <f>V8</f>
        <v>57358</v>
      </c>
      <c r="W7" s="63" t="str">
        <f>W8</f>
        <v>非該当</v>
      </c>
      <c r="X7" s="63" t="str">
        <f t="shared" si="15"/>
        <v>７：１</v>
      </c>
      <c r="Y7" s="64">
        <f t="shared" si="15"/>
        <v>564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564</v>
      </c>
      <c r="AE7" s="64">
        <f t="shared" si="15"/>
        <v>545</v>
      </c>
      <c r="AF7" s="64" t="str">
        <f t="shared" si="15"/>
        <v>-</v>
      </c>
      <c r="AG7" s="64">
        <f t="shared" si="15"/>
        <v>545</v>
      </c>
      <c r="AH7" s="65">
        <f>AH8</f>
        <v>100.2</v>
      </c>
      <c r="AI7" s="65">
        <f t="shared" ref="AI7:AQ7" si="16">AI8</f>
        <v>97.6</v>
      </c>
      <c r="AJ7" s="65">
        <f t="shared" si="16"/>
        <v>101.9</v>
      </c>
      <c r="AK7" s="65">
        <f t="shared" si="16"/>
        <v>101.1</v>
      </c>
      <c r="AL7" s="65">
        <f t="shared" si="16"/>
        <v>100</v>
      </c>
      <c r="AM7" s="65">
        <f t="shared" si="16"/>
        <v>100.3</v>
      </c>
      <c r="AN7" s="65">
        <f t="shared" si="16"/>
        <v>99.8</v>
      </c>
      <c r="AO7" s="65">
        <f t="shared" si="16"/>
        <v>100.1</v>
      </c>
      <c r="AP7" s="65">
        <f t="shared" si="16"/>
        <v>100</v>
      </c>
      <c r="AQ7" s="65">
        <f t="shared" si="16"/>
        <v>99.2</v>
      </c>
      <c r="AR7" s="65"/>
      <c r="AS7" s="65">
        <f>AS8</f>
        <v>100.8</v>
      </c>
      <c r="AT7" s="65">
        <f t="shared" ref="AT7:BB7" si="17">AT8</f>
        <v>99.4</v>
      </c>
      <c r="AU7" s="65">
        <f t="shared" si="17"/>
        <v>103</v>
      </c>
      <c r="AV7" s="65">
        <f t="shared" si="17"/>
        <v>102.6</v>
      </c>
      <c r="AW7" s="65">
        <f t="shared" si="17"/>
        <v>101.7</v>
      </c>
      <c r="AX7" s="65">
        <f t="shared" si="17"/>
        <v>94.4</v>
      </c>
      <c r="AY7" s="65">
        <f t="shared" si="17"/>
        <v>93.6</v>
      </c>
      <c r="AZ7" s="65">
        <f t="shared" si="17"/>
        <v>94</v>
      </c>
      <c r="BA7" s="65">
        <f t="shared" si="17"/>
        <v>94.1</v>
      </c>
      <c r="BB7" s="65">
        <f t="shared" si="17"/>
        <v>93.7</v>
      </c>
      <c r="BC7" s="65"/>
      <c r="BD7" s="65">
        <f>BD8</f>
        <v>106.3</v>
      </c>
      <c r="BE7" s="65">
        <f t="shared" ref="BE7:BM7" si="18">BE8</f>
        <v>106.9</v>
      </c>
      <c r="BF7" s="65">
        <f t="shared" si="18"/>
        <v>97.1</v>
      </c>
      <c r="BG7" s="65">
        <f t="shared" si="18"/>
        <v>91.9</v>
      </c>
      <c r="BH7" s="65">
        <f t="shared" si="18"/>
        <v>89.4</v>
      </c>
      <c r="BI7" s="65">
        <f t="shared" si="18"/>
        <v>36.799999999999997</v>
      </c>
      <c r="BJ7" s="65">
        <f t="shared" si="18"/>
        <v>33.9</v>
      </c>
      <c r="BK7" s="65">
        <f t="shared" si="18"/>
        <v>34.9</v>
      </c>
      <c r="BL7" s="65">
        <f t="shared" si="18"/>
        <v>32.6</v>
      </c>
      <c r="BM7" s="65">
        <f t="shared" si="18"/>
        <v>27</v>
      </c>
      <c r="BN7" s="65"/>
      <c r="BO7" s="65">
        <f>BO8</f>
        <v>83.9</v>
      </c>
      <c r="BP7" s="65">
        <f t="shared" ref="BP7:BX7" si="19">BP8</f>
        <v>83.2</v>
      </c>
      <c r="BQ7" s="65">
        <f t="shared" si="19"/>
        <v>85.7</v>
      </c>
      <c r="BR7" s="65">
        <f t="shared" si="19"/>
        <v>84.2</v>
      </c>
      <c r="BS7" s="65">
        <f t="shared" si="19"/>
        <v>78.900000000000006</v>
      </c>
      <c r="BT7" s="65">
        <f t="shared" si="19"/>
        <v>80.7</v>
      </c>
      <c r="BU7" s="65">
        <f t="shared" si="19"/>
        <v>79.5</v>
      </c>
      <c r="BV7" s="65">
        <f t="shared" si="19"/>
        <v>79.900000000000006</v>
      </c>
      <c r="BW7" s="65">
        <f t="shared" si="19"/>
        <v>80.2</v>
      </c>
      <c r="BX7" s="65">
        <f t="shared" si="19"/>
        <v>79.8</v>
      </c>
      <c r="BY7" s="65"/>
      <c r="BZ7" s="66">
        <f>BZ8</f>
        <v>54824</v>
      </c>
      <c r="CA7" s="66">
        <f t="shared" ref="CA7:CI7" si="20">CA8</f>
        <v>55433</v>
      </c>
      <c r="CB7" s="66">
        <f t="shared" si="20"/>
        <v>57441</v>
      </c>
      <c r="CC7" s="66">
        <f t="shared" si="20"/>
        <v>59795</v>
      </c>
      <c r="CD7" s="66">
        <f t="shared" si="20"/>
        <v>62052</v>
      </c>
      <c r="CE7" s="66">
        <f t="shared" si="20"/>
        <v>62913</v>
      </c>
      <c r="CF7" s="66">
        <f t="shared" si="20"/>
        <v>64765</v>
      </c>
      <c r="CG7" s="66">
        <f t="shared" si="20"/>
        <v>66228</v>
      </c>
      <c r="CH7" s="66">
        <f t="shared" si="20"/>
        <v>68751</v>
      </c>
      <c r="CI7" s="66">
        <f t="shared" si="20"/>
        <v>70630</v>
      </c>
      <c r="CJ7" s="65"/>
      <c r="CK7" s="66">
        <f>CK8</f>
        <v>18054</v>
      </c>
      <c r="CL7" s="66">
        <f t="shared" ref="CL7:CT7" si="21">CL8</f>
        <v>19065</v>
      </c>
      <c r="CM7" s="66">
        <f t="shared" si="21"/>
        <v>19731</v>
      </c>
      <c r="CN7" s="66">
        <f t="shared" si="21"/>
        <v>21197</v>
      </c>
      <c r="CO7" s="66">
        <f t="shared" si="21"/>
        <v>24079</v>
      </c>
      <c r="CP7" s="66">
        <f t="shared" si="21"/>
        <v>16993</v>
      </c>
      <c r="CQ7" s="66">
        <f t="shared" si="21"/>
        <v>17680</v>
      </c>
      <c r="CR7" s="66">
        <f t="shared" si="21"/>
        <v>18393</v>
      </c>
      <c r="CS7" s="66">
        <f t="shared" si="21"/>
        <v>19207</v>
      </c>
      <c r="CT7" s="66">
        <f t="shared" si="21"/>
        <v>20687</v>
      </c>
      <c r="CU7" s="65"/>
      <c r="CV7" s="65">
        <f>CV8</f>
        <v>53.7</v>
      </c>
      <c r="CW7" s="65">
        <f t="shared" ref="CW7:DE7" si="22">CW8</f>
        <v>55.3</v>
      </c>
      <c r="CX7" s="65">
        <f t="shared" si="22"/>
        <v>53.1</v>
      </c>
      <c r="CY7" s="65">
        <f t="shared" si="22"/>
        <v>52.1</v>
      </c>
      <c r="CZ7" s="65">
        <f t="shared" si="22"/>
        <v>51.5</v>
      </c>
      <c r="DA7" s="65">
        <f t="shared" si="22"/>
        <v>48.5</v>
      </c>
      <c r="DB7" s="65">
        <f t="shared" si="22"/>
        <v>49.2</v>
      </c>
      <c r="DC7" s="65">
        <f t="shared" si="22"/>
        <v>48.7</v>
      </c>
      <c r="DD7" s="65">
        <f t="shared" si="22"/>
        <v>48.3</v>
      </c>
      <c r="DE7" s="65">
        <f t="shared" si="22"/>
        <v>47.7</v>
      </c>
      <c r="DF7" s="65"/>
      <c r="DG7" s="65">
        <f>DG8</f>
        <v>25</v>
      </c>
      <c r="DH7" s="65">
        <f t="shared" ref="DH7:DP7" si="23">DH8</f>
        <v>25.6</v>
      </c>
      <c r="DI7" s="65">
        <f t="shared" si="23"/>
        <v>25.3</v>
      </c>
      <c r="DJ7" s="65">
        <f t="shared" si="23"/>
        <v>26.6</v>
      </c>
      <c r="DK7" s="65">
        <f t="shared" si="23"/>
        <v>28.3</v>
      </c>
      <c r="DL7" s="65">
        <f t="shared" si="23"/>
        <v>27.5</v>
      </c>
      <c r="DM7" s="65">
        <f t="shared" si="23"/>
        <v>27.4</v>
      </c>
      <c r="DN7" s="65">
        <f t="shared" si="23"/>
        <v>27.8</v>
      </c>
      <c r="DO7" s="65">
        <f t="shared" si="23"/>
        <v>28.1</v>
      </c>
      <c r="DP7" s="65">
        <f t="shared" si="23"/>
        <v>29.2</v>
      </c>
      <c r="DQ7" s="65"/>
      <c r="DR7" s="65">
        <f>DR8</f>
        <v>61.3</v>
      </c>
      <c r="DS7" s="65">
        <f t="shared" ref="DS7:EA7" si="24">DS8</f>
        <v>62.7</v>
      </c>
      <c r="DT7" s="65">
        <f t="shared" si="24"/>
        <v>64.400000000000006</v>
      </c>
      <c r="DU7" s="65">
        <f t="shared" si="24"/>
        <v>65.8</v>
      </c>
      <c r="DV7" s="65">
        <f t="shared" si="24"/>
        <v>67</v>
      </c>
      <c r="DW7" s="65">
        <f t="shared" si="24"/>
        <v>51.3</v>
      </c>
      <c r="DX7" s="65">
        <f t="shared" si="24"/>
        <v>51.2</v>
      </c>
      <c r="DY7" s="65">
        <f t="shared" si="24"/>
        <v>52</v>
      </c>
      <c r="DZ7" s="65">
        <f t="shared" si="24"/>
        <v>52.5</v>
      </c>
      <c r="EA7" s="65">
        <f t="shared" si="24"/>
        <v>52.5</v>
      </c>
      <c r="EB7" s="65"/>
      <c r="EC7" s="65">
        <f>EC8</f>
        <v>70.900000000000006</v>
      </c>
      <c r="ED7" s="65">
        <f t="shared" ref="ED7:EL7" si="25">ED8</f>
        <v>71</v>
      </c>
      <c r="EE7" s="65">
        <f t="shared" si="25"/>
        <v>72</v>
      </c>
      <c r="EF7" s="65">
        <f t="shared" si="25"/>
        <v>71.900000000000006</v>
      </c>
      <c r="EG7" s="65">
        <f t="shared" si="25"/>
        <v>71.099999999999994</v>
      </c>
      <c r="EH7" s="65">
        <f t="shared" si="25"/>
        <v>64.099999999999994</v>
      </c>
      <c r="EI7" s="65">
        <f t="shared" si="25"/>
        <v>64.3</v>
      </c>
      <c r="EJ7" s="65">
        <f t="shared" si="25"/>
        <v>66</v>
      </c>
      <c r="EK7" s="65">
        <f t="shared" si="25"/>
        <v>67.099999999999994</v>
      </c>
      <c r="EL7" s="65">
        <f t="shared" si="25"/>
        <v>67.900000000000006</v>
      </c>
      <c r="EM7" s="65"/>
      <c r="EN7" s="66">
        <f>EN8</f>
        <v>58783454</v>
      </c>
      <c r="EO7" s="66">
        <f t="shared" ref="EO7:EW7" si="26">EO8</f>
        <v>58579402</v>
      </c>
      <c r="EP7" s="66">
        <f t="shared" si="26"/>
        <v>58475986</v>
      </c>
      <c r="EQ7" s="66">
        <f t="shared" si="26"/>
        <v>58884011</v>
      </c>
      <c r="ER7" s="66">
        <f t="shared" si="26"/>
        <v>59347986</v>
      </c>
      <c r="ES7" s="66">
        <f t="shared" si="26"/>
        <v>51238617</v>
      </c>
      <c r="ET7" s="66">
        <f t="shared" si="26"/>
        <v>51669762</v>
      </c>
      <c r="EU7" s="66">
        <f t="shared" si="26"/>
        <v>53351028</v>
      </c>
      <c r="EV7" s="66">
        <f t="shared" si="26"/>
        <v>55620962</v>
      </c>
      <c r="EW7" s="66">
        <f t="shared" si="26"/>
        <v>57155394</v>
      </c>
      <c r="EX7" s="66"/>
    </row>
    <row r="8" spans="1:154" s="67" customFormat="1">
      <c r="A8" s="48"/>
      <c r="B8" s="68">
        <v>2019</v>
      </c>
      <c r="C8" s="68">
        <v>222143</v>
      </c>
      <c r="D8" s="68">
        <v>46</v>
      </c>
      <c r="E8" s="68">
        <v>6</v>
      </c>
      <c r="F8" s="68">
        <v>0</v>
      </c>
      <c r="G8" s="68">
        <v>1</v>
      </c>
      <c r="H8" s="68" t="s">
        <v>160</v>
      </c>
      <c r="I8" s="68" t="s">
        <v>161</v>
      </c>
      <c r="J8" s="68" t="s">
        <v>162</v>
      </c>
      <c r="K8" s="68" t="s">
        <v>163</v>
      </c>
      <c r="L8" s="68" t="s">
        <v>164</v>
      </c>
      <c r="M8" s="68" t="s">
        <v>165</v>
      </c>
      <c r="N8" s="68" t="s">
        <v>166</v>
      </c>
      <c r="O8" s="68" t="s">
        <v>167</v>
      </c>
      <c r="P8" s="68" t="s">
        <v>168</v>
      </c>
      <c r="Q8" s="69">
        <v>35</v>
      </c>
      <c r="R8" s="68" t="s">
        <v>169</v>
      </c>
      <c r="S8" s="68" t="s">
        <v>170</v>
      </c>
      <c r="T8" s="68" t="s">
        <v>171</v>
      </c>
      <c r="U8" s="69">
        <v>144662</v>
      </c>
      <c r="V8" s="69">
        <v>57358</v>
      </c>
      <c r="W8" s="68" t="s">
        <v>172</v>
      </c>
      <c r="X8" s="70" t="s">
        <v>173</v>
      </c>
      <c r="Y8" s="69">
        <v>564</v>
      </c>
      <c r="Z8" s="69" t="s">
        <v>38</v>
      </c>
      <c r="AA8" s="69" t="s">
        <v>38</v>
      </c>
      <c r="AB8" s="69" t="s">
        <v>38</v>
      </c>
      <c r="AC8" s="69" t="s">
        <v>38</v>
      </c>
      <c r="AD8" s="69">
        <v>564</v>
      </c>
      <c r="AE8" s="69">
        <v>545</v>
      </c>
      <c r="AF8" s="69" t="s">
        <v>38</v>
      </c>
      <c r="AG8" s="69">
        <v>545</v>
      </c>
      <c r="AH8" s="71">
        <v>100.2</v>
      </c>
      <c r="AI8" s="71">
        <v>97.6</v>
      </c>
      <c r="AJ8" s="71">
        <v>101.9</v>
      </c>
      <c r="AK8" s="71">
        <v>101.1</v>
      </c>
      <c r="AL8" s="71">
        <v>100</v>
      </c>
      <c r="AM8" s="71">
        <v>100.3</v>
      </c>
      <c r="AN8" s="71">
        <v>99.8</v>
      </c>
      <c r="AO8" s="71">
        <v>100.1</v>
      </c>
      <c r="AP8" s="71">
        <v>100</v>
      </c>
      <c r="AQ8" s="71">
        <v>99.2</v>
      </c>
      <c r="AR8" s="71">
        <v>98.2</v>
      </c>
      <c r="AS8" s="71">
        <v>100.8</v>
      </c>
      <c r="AT8" s="71">
        <v>99.4</v>
      </c>
      <c r="AU8" s="71">
        <v>103</v>
      </c>
      <c r="AV8" s="71">
        <v>102.6</v>
      </c>
      <c r="AW8" s="71">
        <v>101.7</v>
      </c>
      <c r="AX8" s="71">
        <v>94.4</v>
      </c>
      <c r="AY8" s="71">
        <v>93.6</v>
      </c>
      <c r="AZ8" s="71">
        <v>94</v>
      </c>
      <c r="BA8" s="71">
        <v>94.1</v>
      </c>
      <c r="BB8" s="71">
        <v>93.7</v>
      </c>
      <c r="BC8" s="71">
        <v>89.5</v>
      </c>
      <c r="BD8" s="72">
        <v>106.3</v>
      </c>
      <c r="BE8" s="72">
        <v>106.9</v>
      </c>
      <c r="BF8" s="72">
        <v>97.1</v>
      </c>
      <c r="BG8" s="72">
        <v>91.9</v>
      </c>
      <c r="BH8" s="72">
        <v>89.4</v>
      </c>
      <c r="BI8" s="72">
        <v>36.799999999999997</v>
      </c>
      <c r="BJ8" s="72">
        <v>33.9</v>
      </c>
      <c r="BK8" s="72">
        <v>34.9</v>
      </c>
      <c r="BL8" s="72">
        <v>32.6</v>
      </c>
      <c r="BM8" s="72">
        <v>27</v>
      </c>
      <c r="BN8" s="72">
        <v>59.6</v>
      </c>
      <c r="BO8" s="71">
        <v>83.9</v>
      </c>
      <c r="BP8" s="71">
        <v>83.2</v>
      </c>
      <c r="BQ8" s="71">
        <v>85.7</v>
      </c>
      <c r="BR8" s="71">
        <v>84.2</v>
      </c>
      <c r="BS8" s="71">
        <v>78.900000000000006</v>
      </c>
      <c r="BT8" s="71">
        <v>80.7</v>
      </c>
      <c r="BU8" s="71">
        <v>79.5</v>
      </c>
      <c r="BV8" s="71">
        <v>79.900000000000006</v>
      </c>
      <c r="BW8" s="71">
        <v>80.2</v>
      </c>
      <c r="BX8" s="71">
        <v>79.8</v>
      </c>
      <c r="BY8" s="71">
        <v>74.7</v>
      </c>
      <c r="BZ8" s="72">
        <v>54824</v>
      </c>
      <c r="CA8" s="72">
        <v>55433</v>
      </c>
      <c r="CB8" s="72">
        <v>57441</v>
      </c>
      <c r="CC8" s="72">
        <v>59795</v>
      </c>
      <c r="CD8" s="72">
        <v>62052</v>
      </c>
      <c r="CE8" s="72">
        <v>62913</v>
      </c>
      <c r="CF8" s="72">
        <v>64765</v>
      </c>
      <c r="CG8" s="72">
        <v>66228</v>
      </c>
      <c r="CH8" s="72">
        <v>68751</v>
      </c>
      <c r="CI8" s="72">
        <v>70630</v>
      </c>
      <c r="CJ8" s="71">
        <v>53621</v>
      </c>
      <c r="CK8" s="72">
        <v>18054</v>
      </c>
      <c r="CL8" s="72">
        <v>19065</v>
      </c>
      <c r="CM8" s="72">
        <v>19731</v>
      </c>
      <c r="CN8" s="72">
        <v>21197</v>
      </c>
      <c r="CO8" s="72">
        <v>24079</v>
      </c>
      <c r="CP8" s="72">
        <v>16993</v>
      </c>
      <c r="CQ8" s="72">
        <v>17680</v>
      </c>
      <c r="CR8" s="72">
        <v>18393</v>
      </c>
      <c r="CS8" s="72">
        <v>19207</v>
      </c>
      <c r="CT8" s="72">
        <v>20687</v>
      </c>
      <c r="CU8" s="71">
        <v>15586</v>
      </c>
      <c r="CV8" s="72">
        <v>53.7</v>
      </c>
      <c r="CW8" s="72">
        <v>55.3</v>
      </c>
      <c r="CX8" s="72">
        <v>53.1</v>
      </c>
      <c r="CY8" s="72">
        <v>52.1</v>
      </c>
      <c r="CZ8" s="72">
        <v>51.5</v>
      </c>
      <c r="DA8" s="72">
        <v>48.5</v>
      </c>
      <c r="DB8" s="72">
        <v>49.2</v>
      </c>
      <c r="DC8" s="72">
        <v>48.7</v>
      </c>
      <c r="DD8" s="72">
        <v>48.3</v>
      </c>
      <c r="DE8" s="72">
        <v>47.7</v>
      </c>
      <c r="DF8" s="72">
        <v>54.6</v>
      </c>
      <c r="DG8" s="72">
        <v>25</v>
      </c>
      <c r="DH8" s="72">
        <v>25.6</v>
      </c>
      <c r="DI8" s="72">
        <v>25.3</v>
      </c>
      <c r="DJ8" s="72">
        <v>26.6</v>
      </c>
      <c r="DK8" s="72">
        <v>28.3</v>
      </c>
      <c r="DL8" s="72">
        <v>27.5</v>
      </c>
      <c r="DM8" s="72">
        <v>27.4</v>
      </c>
      <c r="DN8" s="72">
        <v>27.8</v>
      </c>
      <c r="DO8" s="72">
        <v>28.1</v>
      </c>
      <c r="DP8" s="72">
        <v>29.2</v>
      </c>
      <c r="DQ8" s="72">
        <v>25</v>
      </c>
      <c r="DR8" s="71">
        <v>61.3</v>
      </c>
      <c r="DS8" s="71">
        <v>62.7</v>
      </c>
      <c r="DT8" s="71">
        <v>64.400000000000006</v>
      </c>
      <c r="DU8" s="71">
        <v>65.8</v>
      </c>
      <c r="DV8" s="71">
        <v>67</v>
      </c>
      <c r="DW8" s="71">
        <v>51.3</v>
      </c>
      <c r="DX8" s="71">
        <v>51.2</v>
      </c>
      <c r="DY8" s="71">
        <v>52</v>
      </c>
      <c r="DZ8" s="71">
        <v>52.5</v>
      </c>
      <c r="EA8" s="71">
        <v>52.5</v>
      </c>
      <c r="EB8" s="71">
        <v>53.5</v>
      </c>
      <c r="EC8" s="71">
        <v>70.900000000000006</v>
      </c>
      <c r="ED8" s="71">
        <v>71</v>
      </c>
      <c r="EE8" s="71">
        <v>72</v>
      </c>
      <c r="EF8" s="71">
        <v>71.900000000000006</v>
      </c>
      <c r="EG8" s="71">
        <v>71.099999999999994</v>
      </c>
      <c r="EH8" s="71">
        <v>64.099999999999994</v>
      </c>
      <c r="EI8" s="71">
        <v>64.3</v>
      </c>
      <c r="EJ8" s="71">
        <v>66</v>
      </c>
      <c r="EK8" s="71">
        <v>67.099999999999994</v>
      </c>
      <c r="EL8" s="71">
        <v>67.900000000000006</v>
      </c>
      <c r="EM8" s="71">
        <v>70</v>
      </c>
      <c r="EN8" s="72">
        <v>58783454</v>
      </c>
      <c r="EO8" s="72">
        <v>58579402</v>
      </c>
      <c r="EP8" s="72">
        <v>58475986</v>
      </c>
      <c r="EQ8" s="72">
        <v>58884011</v>
      </c>
      <c r="ER8" s="72">
        <v>59347986</v>
      </c>
      <c r="ES8" s="72">
        <v>51238617</v>
      </c>
      <c r="ET8" s="72">
        <v>51669762</v>
      </c>
      <c r="EU8" s="72">
        <v>53351028</v>
      </c>
      <c r="EV8" s="72">
        <v>55620962</v>
      </c>
      <c r="EW8" s="72">
        <v>57155394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174</v>
      </c>
      <c r="C10" s="77" t="s">
        <v>175</v>
      </c>
      <c r="D10" s="77" t="s">
        <v>176</v>
      </c>
      <c r="E10" s="77" t="s">
        <v>177</v>
      </c>
      <c r="F10" s="77" t="s">
        <v>178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堀江　光彦</cp:lastModifiedBy>
  <cp:lastPrinted>2021-01-15T05:39:49Z</cp:lastPrinted>
  <dcterms:created xsi:type="dcterms:W3CDTF">2020-12-15T03:54:21Z</dcterms:created>
  <dcterms:modified xsi:type="dcterms:W3CDTF">2021-01-15T05:41:45Z</dcterms:modified>
  <cp:category/>
</cp:coreProperties>
</file>